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Y:\LANUV\Abt4\FB43\Arbeitsprogramme\Belastungsschwerpunkte\Stolberg\2024_STOB_STOR\"/>
    </mc:Choice>
  </mc:AlternateContent>
  <bookViews>
    <workbookView xWindow="0" yWindow="0" windowWidth="23040" windowHeight="8610" tabRatio="759"/>
  </bookViews>
  <sheets>
    <sheet name="allg. Hinweise" sheetId="5" r:id="rId1"/>
    <sheet name="Karte" sheetId="12" r:id="rId2"/>
    <sheet name="Daten STOB" sheetId="10" r:id="rId3"/>
    <sheet name="Daten STOR" sheetId="13" r:id="rId4"/>
    <sheet name="Diag Pb" sheetId="18" r:id="rId5"/>
    <sheet name="Diag As" sheetId="17" r:id="rId6"/>
    <sheet name="Diag Cd" sheetId="9" r:id="rId7"/>
    <sheet name="Diag STOB Pb As Cd" sheetId="21" r:id="rId8"/>
    <sheet name="Diag STOR Pb As Cd" sheetId="22" r:id="rId9"/>
  </sheet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2" i="13" l="1"/>
  <c r="F11" i="13"/>
  <c r="E11" i="13"/>
  <c r="D11" i="13"/>
  <c r="C11" i="13"/>
  <c r="B11" i="13"/>
  <c r="F10" i="13"/>
  <c r="E10" i="13"/>
  <c r="D10" i="13"/>
  <c r="C10" i="13"/>
  <c r="B10" i="13"/>
  <c r="F9" i="13"/>
  <c r="E9" i="13"/>
  <c r="D9" i="13"/>
  <c r="C9" i="13"/>
  <c r="B9" i="13"/>
  <c r="B10" i="10"/>
  <c r="B9" i="10"/>
  <c r="B11" i="10"/>
  <c r="B12" i="10"/>
  <c r="C11" i="10"/>
  <c r="C10" i="10"/>
  <c r="C9" i="10"/>
  <c r="D9" i="10"/>
  <c r="D10" i="10"/>
  <c r="D11" i="10"/>
  <c r="E11" i="10"/>
  <c r="E10" i="10"/>
  <c r="E9" i="10"/>
  <c r="F11" i="10"/>
  <c r="F10" i="10"/>
  <c r="F9" i="10"/>
  <c r="R4" i="10" l="1"/>
  <c r="S4" i="10"/>
  <c r="Q4" i="10"/>
  <c r="R6" i="10"/>
  <c r="S6" i="10"/>
  <c r="Q6" i="10"/>
  <c r="S5" i="10" l="1"/>
  <c r="S3" i="10"/>
  <c r="R5" i="10"/>
  <c r="R3" i="10"/>
  <c r="Q5" i="10"/>
  <c r="Q3" i="10"/>
  <c r="A5" i="13" l="1"/>
  <c r="A4" i="13" l="1"/>
  <c r="R7" i="10" l="1"/>
  <c r="S7" i="10" l="1"/>
  <c r="Q7" i="10"/>
  <c r="B20" i="5" l="1"/>
  <c r="B14" i="5" l="1"/>
</calcChain>
</file>

<file path=xl/comments1.xml><?xml version="1.0" encoding="utf-8"?>
<comments xmlns="http://schemas.openxmlformats.org/spreadsheetml/2006/main">
  <authors>
    <author>Krüger</author>
  </authors>
  <commentList>
    <comment ref="A28" authorId="0" shapeId="0">
      <text>
        <r>
          <rPr>
            <sz val="9"/>
            <color indexed="81"/>
            <rFont val="Segoe UI"/>
            <family val="2"/>
          </rPr>
          <t>16.-22.01.24 Ausfall wegen Baustelle, Gerät nicht zugängig.</t>
        </r>
      </text>
    </comment>
    <comment ref="A198" authorId="0" shapeId="0">
      <text>
        <r>
          <rPr>
            <b/>
            <sz val="9"/>
            <color indexed="81"/>
            <rFont val="Segoe UI"/>
            <family val="2"/>
          </rPr>
          <t xml:space="preserve">Ausfall
</t>
        </r>
        <r>
          <rPr>
            <sz val="9"/>
            <color indexed="81"/>
            <rFont val="Segoe UI"/>
            <family val="2"/>
          </rPr>
          <t xml:space="preserve">Gerätetausch
</t>
        </r>
      </text>
    </comment>
    <comment ref="A206" authorId="0" shapeId="0">
      <text>
        <r>
          <rPr>
            <b/>
            <sz val="9"/>
            <color indexed="81"/>
            <rFont val="Segoe UI"/>
            <family val="2"/>
          </rPr>
          <t xml:space="preserve">Ausfall
</t>
        </r>
        <r>
          <rPr>
            <sz val="9"/>
            <color indexed="81"/>
            <rFont val="Segoe UI"/>
            <family val="2"/>
          </rPr>
          <t>Abschaltung wegen Bürgerbeschwerde (Lärm) bis zum 14.07.2024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<sst xmlns="http://schemas.openxmlformats.org/spreadsheetml/2006/main" count="736" uniqueCount="83">
  <si>
    <t>Cadmium</t>
  </si>
  <si>
    <t>Nickel</t>
  </si>
  <si>
    <t>Blei</t>
  </si>
  <si>
    <t>Arsen</t>
  </si>
  <si>
    <t>Max</t>
  </si>
  <si>
    <t>Mittel</t>
  </si>
  <si>
    <t>Diskontinuierliche Immissionsmessungen</t>
  </si>
  <si>
    <t>Bedeutung</t>
  </si>
  <si>
    <t>Tel.:</t>
  </si>
  <si>
    <t>Hinweise zu den Nachweis- und Bestimmungsgrenzen</t>
  </si>
  <si>
    <t>Kennung</t>
  </si>
  <si>
    <t>ohne NWG</t>
  </si>
  <si>
    <t>Diese Messwerte sind Rohwerte ohne Berücksichtigung</t>
  </si>
  <si>
    <t>von Nachweis- und Bestimmungsgrenzen.</t>
  </si>
  <si>
    <t>Es könnten daher auch negative Werte bis zu -NWG auftreten.</t>
  </si>
  <si>
    <t>Für weitere Berechnungen sind diese Werte zu verwenden!</t>
  </si>
  <si>
    <t>mit NWG</t>
  </si>
  <si>
    <t>Bei diesen Messwerten sind Werte mit &lt; Bestimmungsgrenze (BG)</t>
  </si>
  <si>
    <t>als "&lt; #" angegeben, und Werte &lt; Nachweisgrenze als "&lt; NWG".</t>
  </si>
  <si>
    <t>(# = Wert der BG)</t>
  </si>
  <si>
    <t>N</t>
  </si>
  <si>
    <t>#TW &gt; 50</t>
  </si>
  <si>
    <t>PM10</t>
  </si>
  <si>
    <t xml:space="preserve">µg/m³ </t>
  </si>
  <si>
    <t>Probenahme</t>
  </si>
  <si>
    <t>Datum</t>
  </si>
  <si>
    <t xml:space="preserve">ng/m³ </t>
  </si>
  <si>
    <t>Fachbereich 43 - Nationales Referenzlabor (EU), Luftqualitätsuntersuchungen</t>
  </si>
  <si>
    <t>Dienstort: D-45133 Essen, Wallneyer Str. 6</t>
  </si>
  <si>
    <r>
      <t>Diskontinuierliche Messung von Metallverbindungen im PM</t>
    </r>
    <r>
      <rPr>
        <b/>
        <u/>
        <vertAlign val="subscript"/>
        <sz val="11"/>
        <rFont val="Arial"/>
        <family val="2"/>
      </rPr>
      <t>10</t>
    </r>
  </si>
  <si>
    <t>&lt;NWG</t>
  </si>
  <si>
    <t>(Tagesmittelwerte ohne NWG)</t>
  </si>
  <si>
    <t>(Tagesmittelwerte mit NWG)</t>
  </si>
  <si>
    <t>Digitel-Messungen in Stolberg (STOB)</t>
  </si>
  <si>
    <t>Zur Kartenansicht im Internet den GeoMap Link öffnen:</t>
  </si>
  <si>
    <t>GeoMap Link</t>
  </si>
  <si>
    <t xml:space="preserve">Rechtswert [m] </t>
  </si>
  <si>
    <t xml:space="preserve">Hochwert [m] </t>
  </si>
  <si>
    <t>STOB</t>
  </si>
  <si>
    <r>
      <t>Diskontinuierliche Messung von Metallverbindungen im PM</t>
    </r>
    <r>
      <rPr>
        <b/>
        <u/>
        <vertAlign val="subscript"/>
        <sz val="11"/>
        <color rgb="FF0070C0"/>
        <rFont val="Arial"/>
        <family val="2"/>
      </rPr>
      <t>10</t>
    </r>
  </si>
  <si>
    <t>UTM32 R-Wert</t>
  </si>
  <si>
    <t>UTM32 H-Wert</t>
  </si>
  <si>
    <t>+49 (0)2361 305-1529 oder 1244</t>
  </si>
  <si>
    <t>Vorläufig</t>
  </si>
  <si>
    <t>STOR</t>
  </si>
  <si>
    <t>Digitel-Messungen in Stolberg (STOR)</t>
  </si>
  <si>
    <r>
      <t xml:space="preserve">Postanschrift: </t>
    </r>
    <r>
      <rPr>
        <b/>
        <sz val="10"/>
        <rFont val="Arial"/>
        <family val="2"/>
      </rPr>
      <t xml:space="preserve">Landesamt für Natur, Umwelt und Verbraucherschutz </t>
    </r>
    <r>
      <rPr>
        <b/>
        <sz val="10"/>
        <color rgb="FF00FF00"/>
        <rFont val="Arial"/>
        <family val="2"/>
      </rPr>
      <t>N</t>
    </r>
    <r>
      <rPr>
        <b/>
        <sz val="10"/>
        <color rgb="FF808080"/>
        <rFont val="Arial"/>
        <family val="2"/>
      </rPr>
      <t>R</t>
    </r>
    <r>
      <rPr>
        <b/>
        <sz val="10"/>
        <color rgb="FFFF0000"/>
        <rFont val="Arial"/>
        <family val="2"/>
      </rPr>
      <t>W</t>
    </r>
    <r>
      <rPr>
        <b/>
        <sz val="10"/>
        <color rgb="FF000000"/>
        <rFont val="Arial"/>
        <family val="2"/>
      </rPr>
      <t>, 40208 Düsseldorf</t>
    </r>
  </si>
  <si>
    <t>E-Mail:</t>
  </si>
  <si>
    <t>Fachbereich43@lanuv.nrw.de</t>
  </si>
  <si>
    <t>Kaiserplatz</t>
  </si>
  <si>
    <t>Brauereistraße 20</t>
  </si>
  <si>
    <t>Pb</t>
  </si>
  <si>
    <t>As</t>
  </si>
  <si>
    <t>Cd</t>
  </si>
  <si>
    <t>Mittelwerte</t>
  </si>
  <si>
    <t>&lt;2,20</t>
  </si>
  <si>
    <t>Die Daten von 2024 sind vorläufig und noch nicht endvalidiert.</t>
  </si>
  <si>
    <t>&lt;3,5</t>
  </si>
  <si>
    <t>&lt;2,27</t>
  </si>
  <si>
    <t>&lt;2,24</t>
  </si>
  <si>
    <t>&lt;2,28</t>
  </si>
  <si>
    <t>&lt;2,22</t>
  </si>
  <si>
    <t>&lt;2,25</t>
  </si>
  <si>
    <t>&lt;2,23</t>
  </si>
  <si>
    <t>Ausfall</t>
  </si>
  <si>
    <t>&lt;1,61</t>
  </si>
  <si>
    <t>&lt;1,59</t>
  </si>
  <si>
    <t>&lt;1,58</t>
  </si>
  <si>
    <t>&lt;1,60</t>
  </si>
  <si>
    <t>&lt;1,62</t>
  </si>
  <si>
    <t>&lt;1,63</t>
  </si>
  <si>
    <t>&lt;1,57</t>
  </si>
  <si>
    <r>
      <rPr>
        <b/>
        <sz val="9"/>
        <color rgb="FFFF0000"/>
        <rFont val="Arial"/>
        <family val="2"/>
      </rPr>
      <t>Grenz-</t>
    </r>
    <r>
      <rPr>
        <b/>
        <sz val="9"/>
        <color rgb="FF0070C0"/>
        <rFont val="Arial"/>
        <family val="2"/>
      </rPr>
      <t>/Zielwert</t>
    </r>
  </si>
  <si>
    <t>&lt;4,0</t>
  </si>
  <si>
    <t>&lt;1,56</t>
  </si>
  <si>
    <t>&lt;0,79</t>
  </si>
  <si>
    <t>&lt;0,80</t>
  </si>
  <si>
    <t>&lt;0,77</t>
  </si>
  <si>
    <t>&lt;0,78</t>
  </si>
  <si>
    <t>&lt;0,81</t>
  </si>
  <si>
    <t>&lt;0,042</t>
  </si>
  <si>
    <t>&lt;0,041</t>
  </si>
  <si>
    <t>Stand: 16.01.2025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</si>
</sst>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7" formatCode="#,##0.00\ &quot;€&quot;;\-#,##0.00\ &quot;€&quot;"/>
    <numFmt numFmtId="164" formatCode="0.0"/>
    <numFmt numFmtId="165" formatCode="0.000"/>
  </numFmts>
  <fonts count="37" x14ac:knownFonts="1">
    <font>
      <sz val="10"/>
      <name val="Arial"/>
    </font>
    <font>
      <b/>
      <u/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b/>
      <u/>
      <vertAlign val="subscript"/>
      <sz val="11"/>
      <name val="Arial"/>
      <family val="2"/>
    </font>
    <font>
      <b/>
      <u/>
      <sz val="10"/>
      <name val="Arial"/>
      <family val="2"/>
    </font>
    <font>
      <b/>
      <u/>
      <sz val="11"/>
      <color rgb="FF0070C0"/>
      <name val="Arial"/>
      <family val="2"/>
    </font>
    <font>
      <b/>
      <u/>
      <vertAlign val="subscript"/>
      <sz val="11"/>
      <color rgb="FF0070C0"/>
      <name val="Arial"/>
      <family val="2"/>
    </font>
    <font>
      <b/>
      <sz val="11"/>
      <color rgb="FF0070C0"/>
      <name val="Arial"/>
      <family val="2"/>
    </font>
    <font>
      <b/>
      <sz val="9"/>
      <color rgb="FF0070C0"/>
      <name val="Arial"/>
      <family val="2"/>
    </font>
    <font>
      <sz val="10"/>
      <color rgb="FF0070C0"/>
      <name val="Arial"/>
      <family val="2"/>
    </font>
    <font>
      <sz val="9"/>
      <color rgb="FF0070C0"/>
      <name val="Arial"/>
      <family val="2"/>
    </font>
    <font>
      <i/>
      <sz val="9"/>
      <name val="Arial"/>
      <family val="2"/>
    </font>
    <font>
      <b/>
      <sz val="10"/>
      <color rgb="FFFF0000"/>
      <name val="Arial"/>
      <family val="2"/>
    </font>
    <font>
      <sz val="9"/>
      <color rgb="FFFF0000"/>
      <name val="Arial"/>
      <family val="2"/>
    </font>
    <font>
      <sz val="14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000000"/>
      <name val="Arial"/>
      <family val="2"/>
    </font>
    <font>
      <b/>
      <sz val="10"/>
      <color rgb="FF00FF00"/>
      <name val="Arial"/>
      <family val="2"/>
    </font>
    <font>
      <b/>
      <sz val="10"/>
      <color rgb="FF808080"/>
      <name val="Arial"/>
      <family val="2"/>
    </font>
    <font>
      <sz val="14"/>
      <color theme="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9"/>
      <color indexed="81"/>
      <name val="Segoe UI"/>
      <family val="2"/>
    </font>
    <font>
      <b/>
      <sz val="9"/>
      <color rgb="FFFF0000"/>
      <name val="Arial"/>
      <family val="2"/>
    </font>
    <font>
      <b/>
      <i/>
      <sz val="9"/>
      <color rgb="FFFF0000"/>
      <name val="Arial"/>
      <family val="2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b/>
      <i/>
      <sz val="9"/>
      <color theme="0"/>
      <name val="Arial"/>
      <family val="2"/>
    </font>
    <font>
      <b/>
      <sz val="9"/>
      <color indexed="81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178">
    <xf numFmtId="0" fontId="0" fillId="0" borderId="0" xfId="0"/>
    <xf numFmtId="0" fontId="3" fillId="0" borderId="0" xfId="0" applyFont="1"/>
    <xf numFmtId="0" fontId="4" fillId="0" borderId="0" xfId="1" applyAlignment="1" applyProtection="1"/>
    <xf numFmtId="0" fontId="5" fillId="0" borderId="1" xfId="0" applyFont="1" applyBorder="1"/>
    <xf numFmtId="0" fontId="5" fillId="0" borderId="0" xfId="0" applyFont="1"/>
    <xf numFmtId="0" fontId="5" fillId="0" borderId="2" xfId="0" applyFont="1" applyBorder="1"/>
    <xf numFmtId="0" fontId="0" fillId="0" borderId="3" xfId="0" applyBorder="1"/>
    <xf numFmtId="0" fontId="0" fillId="0" borderId="4" xfId="0" applyBorder="1" applyAlignment="1">
      <alignment horizontal="center"/>
    </xf>
    <xf numFmtId="0" fontId="0" fillId="0" borderId="5" xfId="0" applyBorder="1"/>
    <xf numFmtId="0" fontId="5" fillId="0" borderId="6" xfId="0" applyFont="1" applyBorder="1"/>
    <xf numFmtId="0" fontId="5" fillId="0" borderId="7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7" xfId="0" applyFont="1" applyBorder="1"/>
    <xf numFmtId="0" fontId="0" fillId="0" borderId="8" xfId="0" applyBorder="1"/>
    <xf numFmtId="0" fontId="0" fillId="0" borderId="4" xfId="0" applyBorder="1"/>
    <xf numFmtId="0" fontId="0" fillId="0" borderId="7" xfId="0" applyBorder="1" applyAlignment="1">
      <alignment horizontal="center"/>
    </xf>
    <xf numFmtId="0" fontId="0" fillId="0" borderId="1" xfId="0" applyBorder="1"/>
    <xf numFmtId="0" fontId="0" fillId="0" borderId="0" xfId="0" applyBorder="1"/>
    <xf numFmtId="0" fontId="5" fillId="0" borderId="0" xfId="0" applyFont="1" applyBorder="1"/>
    <xf numFmtId="0" fontId="1" fillId="0" borderId="0" xfId="0" applyFont="1" applyAlignment="1"/>
    <xf numFmtId="0" fontId="2" fillId="0" borderId="0" xfId="0" applyFont="1" applyAlignment="1"/>
    <xf numFmtId="164" fontId="0" fillId="0" borderId="0" xfId="0" applyNumberFormat="1"/>
    <xf numFmtId="0" fontId="6" fillId="0" borderId="0" xfId="0" applyFont="1"/>
    <xf numFmtId="164" fontId="6" fillId="0" borderId="0" xfId="0" applyNumberFormat="1" applyFont="1"/>
    <xf numFmtId="164" fontId="7" fillId="0" borderId="9" xfId="0" applyNumberFormat="1" applyFont="1" applyBorder="1" applyAlignment="1">
      <alignment horizontal="center"/>
    </xf>
    <xf numFmtId="2" fontId="7" fillId="0" borderId="9" xfId="0" applyNumberFormat="1" applyFont="1" applyBorder="1" applyAlignment="1">
      <alignment horizontal="center"/>
    </xf>
    <xf numFmtId="2" fontId="7" fillId="0" borderId="10" xfId="0" applyNumberFormat="1" applyFont="1" applyBorder="1" applyAlignment="1">
      <alignment horizontal="center"/>
    </xf>
    <xf numFmtId="165" fontId="7" fillId="0" borderId="10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14" fontId="9" fillId="0" borderId="9" xfId="0" applyNumberFormat="1" applyFont="1" applyBorder="1" applyAlignment="1">
      <alignment horizontal="center"/>
    </xf>
    <xf numFmtId="164" fontId="9" fillId="0" borderId="15" xfId="0" applyNumberFormat="1" applyFont="1" applyBorder="1" applyAlignment="1">
      <alignment horizontal="center"/>
    </xf>
    <xf numFmtId="2" fontId="9" fillId="0" borderId="9" xfId="0" applyNumberFormat="1" applyFont="1" applyBorder="1" applyAlignment="1">
      <alignment horizontal="center"/>
    </xf>
    <xf numFmtId="2" fontId="9" fillId="0" borderId="15" xfId="0" applyNumberFormat="1" applyFont="1" applyBorder="1" applyAlignment="1">
      <alignment horizontal="center"/>
    </xf>
    <xf numFmtId="165" fontId="9" fillId="0" borderId="9" xfId="0" applyNumberFormat="1" applyFont="1" applyBorder="1" applyAlignment="1">
      <alignment horizontal="center"/>
    </xf>
    <xf numFmtId="14" fontId="9" fillId="0" borderId="12" xfId="0" applyNumberFormat="1" applyFont="1" applyBorder="1" applyAlignment="1">
      <alignment horizontal="center"/>
    </xf>
    <xf numFmtId="164" fontId="9" fillId="0" borderId="6" xfId="0" applyNumberFormat="1" applyFont="1" applyBorder="1" applyAlignment="1">
      <alignment horizontal="center"/>
    </xf>
    <xf numFmtId="2" fontId="9" fillId="0" borderId="12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/>
    </xf>
    <xf numFmtId="165" fontId="9" fillId="0" borderId="12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0" xfId="0" applyFont="1"/>
    <xf numFmtId="0" fontId="7" fillId="0" borderId="22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2" fontId="9" fillId="0" borderId="13" xfId="0" applyNumberFormat="1" applyFont="1" applyBorder="1" applyAlignment="1">
      <alignment horizontal="center"/>
    </xf>
    <xf numFmtId="2" fontId="9" fillId="0" borderId="2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2" applyFont="1" applyAlignment="1"/>
    <xf numFmtId="0" fontId="6" fillId="0" borderId="0" xfId="2"/>
    <xf numFmtId="0" fontId="2" fillId="0" borderId="0" xfId="2" applyFont="1" applyAlignment="1"/>
    <xf numFmtId="0" fontId="2" fillId="0" borderId="0" xfId="2" applyFont="1" applyAlignment="1">
      <alignment horizontal="center"/>
    </xf>
    <xf numFmtId="0" fontId="7" fillId="0" borderId="17" xfId="2" applyFont="1" applyBorder="1" applyAlignment="1">
      <alignment horizontal="center"/>
    </xf>
    <xf numFmtId="0" fontId="7" fillId="0" borderId="19" xfId="2" applyFont="1" applyBorder="1" applyAlignment="1">
      <alignment horizontal="center"/>
    </xf>
    <xf numFmtId="0" fontId="7" fillId="0" borderId="22" xfId="2" applyFont="1" applyBorder="1" applyAlignment="1">
      <alignment horizontal="center"/>
    </xf>
    <xf numFmtId="0" fontId="7" fillId="0" borderId="0" xfId="2" applyFont="1" applyBorder="1" applyAlignment="1">
      <alignment horizontal="center"/>
    </xf>
    <xf numFmtId="0" fontId="7" fillId="0" borderId="18" xfId="2" applyFont="1" applyBorder="1" applyAlignment="1">
      <alignment horizontal="center"/>
    </xf>
    <xf numFmtId="0" fontId="7" fillId="0" borderId="20" xfId="2" applyFont="1" applyBorder="1" applyAlignment="1">
      <alignment horizontal="center"/>
    </xf>
    <xf numFmtId="0" fontId="7" fillId="0" borderId="23" xfId="2" applyFont="1" applyBorder="1" applyAlignment="1">
      <alignment horizontal="center"/>
    </xf>
    <xf numFmtId="0" fontId="8" fillId="0" borderId="0" xfId="2" applyFont="1" applyAlignment="1">
      <alignment horizontal="center"/>
    </xf>
    <xf numFmtId="0" fontId="7" fillId="0" borderId="9" xfId="2" applyFont="1" applyBorder="1" applyAlignment="1">
      <alignment horizontal="center"/>
    </xf>
    <xf numFmtId="0" fontId="7" fillId="0" borderId="10" xfId="2" applyFont="1" applyBorder="1" applyAlignment="1">
      <alignment horizontal="center"/>
    </xf>
    <xf numFmtId="0" fontId="9" fillId="0" borderId="0" xfId="2" applyFont="1"/>
    <xf numFmtId="164" fontId="9" fillId="0" borderId="0" xfId="2" applyNumberFormat="1" applyFont="1"/>
    <xf numFmtId="165" fontId="9" fillId="0" borderId="0" xfId="2" applyNumberFormat="1" applyFont="1"/>
    <xf numFmtId="2" fontId="9" fillId="0" borderId="0" xfId="2" applyNumberFormat="1" applyFont="1"/>
    <xf numFmtId="0" fontId="6" fillId="0" borderId="0" xfId="2" applyFont="1"/>
    <xf numFmtId="164" fontId="6" fillId="0" borderId="0" xfId="2" applyNumberFormat="1" applyFont="1"/>
    <xf numFmtId="165" fontId="6" fillId="0" borderId="0" xfId="2" applyNumberFormat="1" applyFont="1"/>
    <xf numFmtId="2" fontId="6" fillId="0" borderId="0" xfId="2" applyNumberFormat="1" applyFont="1"/>
    <xf numFmtId="164" fontId="6" fillId="0" borderId="0" xfId="2" applyNumberFormat="1"/>
    <xf numFmtId="0" fontId="11" fillId="0" borderId="0" xfId="0" applyFont="1"/>
    <xf numFmtId="1" fontId="4" fillId="0" borderId="0" xfId="1" applyNumberFormat="1" applyBorder="1" applyAlignment="1" applyProtection="1">
      <alignment horizontal="left"/>
    </xf>
    <xf numFmtId="0" fontId="6" fillId="0" borderId="0" xfId="0" applyFont="1" applyAlignment="1">
      <alignment horizontal="left"/>
    </xf>
    <xf numFmtId="49" fontId="5" fillId="0" borderId="0" xfId="0" applyNumberFormat="1" applyFont="1"/>
    <xf numFmtId="0" fontId="14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15" fillId="0" borderId="17" xfId="0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1" fontId="15" fillId="0" borderId="6" xfId="0" applyNumberFormat="1" applyFont="1" applyBorder="1" applyAlignment="1">
      <alignment horizontal="center"/>
    </xf>
    <xf numFmtId="1" fontId="15" fillId="0" borderId="11" xfId="0" applyNumberFormat="1" applyFont="1" applyBorder="1" applyAlignment="1">
      <alignment horizontal="center"/>
    </xf>
    <xf numFmtId="1" fontId="15" fillId="0" borderId="16" xfId="0" applyNumberFormat="1" applyFont="1" applyBorder="1" applyAlignment="1">
      <alignment horizontal="center"/>
    </xf>
    <xf numFmtId="1" fontId="15" fillId="0" borderId="21" xfId="0" applyNumberFormat="1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1" fontId="15" fillId="0" borderId="13" xfId="0" applyNumberFormat="1" applyFont="1" applyBorder="1" applyAlignment="1">
      <alignment horizontal="center"/>
    </xf>
    <xf numFmtId="2" fontId="15" fillId="0" borderId="9" xfId="0" applyNumberFormat="1" applyFont="1" applyBorder="1" applyAlignment="1">
      <alignment horizontal="center"/>
    </xf>
    <xf numFmtId="164" fontId="15" fillId="0" borderId="9" xfId="0" applyNumberFormat="1" applyFont="1" applyBorder="1" applyAlignment="1">
      <alignment horizontal="center"/>
    </xf>
    <xf numFmtId="164" fontId="15" fillId="0" borderId="13" xfId="0" applyNumberFormat="1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1" fontId="15" fillId="0" borderId="14" xfId="0" applyNumberFormat="1" applyFont="1" applyBorder="1" applyAlignment="1">
      <alignment horizontal="center"/>
    </xf>
    <xf numFmtId="2" fontId="15" fillId="0" borderId="10" xfId="0" applyNumberFormat="1" applyFont="1" applyBorder="1" applyAlignment="1">
      <alignment horizontal="center"/>
    </xf>
    <xf numFmtId="165" fontId="15" fillId="0" borderId="10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14" fontId="17" fillId="0" borderId="9" xfId="0" applyNumberFormat="1" applyFont="1" applyBorder="1" applyAlignment="1">
      <alignment horizontal="center"/>
    </xf>
    <xf numFmtId="164" fontId="17" fillId="0" borderId="15" xfId="0" applyNumberFormat="1" applyFont="1" applyBorder="1" applyAlignment="1">
      <alignment horizontal="center"/>
    </xf>
    <xf numFmtId="165" fontId="17" fillId="0" borderId="9" xfId="0" applyNumberFormat="1" applyFont="1" applyBorder="1" applyAlignment="1">
      <alignment horizontal="center"/>
    </xf>
    <xf numFmtId="2" fontId="17" fillId="0" borderId="15" xfId="0" applyNumberFormat="1" applyFont="1" applyBorder="1" applyAlignment="1">
      <alignment horizontal="center"/>
    </xf>
    <xf numFmtId="2" fontId="17" fillId="0" borderId="9" xfId="0" applyNumberFormat="1" applyFont="1" applyBorder="1" applyAlignment="1">
      <alignment horizontal="center"/>
    </xf>
    <xf numFmtId="2" fontId="17" fillId="0" borderId="13" xfId="0" applyNumberFormat="1" applyFont="1" applyBorder="1" applyAlignment="1">
      <alignment horizontal="center"/>
    </xf>
    <xf numFmtId="14" fontId="17" fillId="0" borderId="12" xfId="0" applyNumberFormat="1" applyFont="1" applyBorder="1" applyAlignment="1">
      <alignment horizontal="center"/>
    </xf>
    <xf numFmtId="164" fontId="17" fillId="0" borderId="6" xfId="0" applyNumberFormat="1" applyFont="1" applyBorder="1" applyAlignment="1">
      <alignment horizontal="center"/>
    </xf>
    <xf numFmtId="165" fontId="17" fillId="0" borderId="12" xfId="0" applyNumberFormat="1" applyFont="1" applyBorder="1" applyAlignment="1">
      <alignment horizontal="center"/>
    </xf>
    <xf numFmtId="2" fontId="17" fillId="0" borderId="6" xfId="0" applyNumberFormat="1" applyFont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2" fontId="17" fillId="0" borderId="21" xfId="0" applyNumberFormat="1" applyFont="1" applyBorder="1" applyAlignment="1">
      <alignment horizontal="center"/>
    </xf>
    <xf numFmtId="0" fontId="17" fillId="0" borderId="0" xfId="0" applyFont="1"/>
    <xf numFmtId="164" fontId="17" fillId="0" borderId="0" xfId="0" applyNumberFormat="1" applyFont="1"/>
    <xf numFmtId="165" fontId="17" fillId="0" borderId="0" xfId="0" applyNumberFormat="1" applyFont="1"/>
    <xf numFmtId="2" fontId="17" fillId="0" borderId="0" xfId="0" applyNumberFormat="1" applyFont="1"/>
    <xf numFmtId="164" fontId="16" fillId="0" borderId="0" xfId="0" applyNumberFormat="1" applyFont="1"/>
    <xf numFmtId="165" fontId="16" fillId="0" borderId="0" xfId="0" applyNumberFormat="1" applyFont="1"/>
    <xf numFmtId="2" fontId="16" fillId="0" borderId="0" xfId="0" applyNumberFormat="1" applyFont="1"/>
    <xf numFmtId="0" fontId="6" fillId="0" borderId="0" xfId="0" applyFont="1" applyBorder="1"/>
    <xf numFmtId="0" fontId="6" fillId="0" borderId="0" xfId="0" applyFont="1" applyFill="1" applyAlignment="1">
      <alignment horizontal="left"/>
    </xf>
    <xf numFmtId="0" fontId="18" fillId="0" borderId="0" xfId="2" applyFont="1" applyAlignment="1">
      <alignment horizontal="center"/>
    </xf>
    <xf numFmtId="0" fontId="19" fillId="0" borderId="0" xfId="0" applyFont="1"/>
    <xf numFmtId="164" fontId="9" fillId="0" borderId="15" xfId="0" applyNumberFormat="1" applyFont="1" applyFill="1" applyBorder="1" applyAlignment="1">
      <alignment horizontal="center"/>
    </xf>
    <xf numFmtId="165" fontId="9" fillId="0" borderId="9" xfId="0" applyNumberFormat="1" applyFont="1" applyFill="1" applyBorder="1" applyAlignment="1">
      <alignment horizontal="center"/>
    </xf>
    <xf numFmtId="2" fontId="9" fillId="0" borderId="15" xfId="0" applyNumberFormat="1" applyFont="1" applyFill="1" applyBorder="1" applyAlignment="1">
      <alignment horizontal="center"/>
    </xf>
    <xf numFmtId="2" fontId="9" fillId="0" borderId="9" xfId="0" applyNumberFormat="1" applyFont="1" applyFill="1" applyBorder="1" applyAlignment="1">
      <alignment horizontal="center"/>
    </xf>
    <xf numFmtId="2" fontId="9" fillId="0" borderId="13" xfId="0" applyNumberFormat="1" applyFont="1" applyFill="1" applyBorder="1" applyAlignment="1">
      <alignment horizontal="center"/>
    </xf>
    <xf numFmtId="14" fontId="9" fillId="0" borderId="0" xfId="2" applyNumberFormat="1" applyFont="1"/>
    <xf numFmtId="0" fontId="20" fillId="0" borderId="0" xfId="2" applyFont="1"/>
    <xf numFmtId="0" fontId="21" fillId="0" borderId="0" xfId="2" applyFont="1" applyAlignment="1">
      <alignment horizontal="left"/>
    </xf>
    <xf numFmtId="0" fontId="21" fillId="0" borderId="0" xfId="0" applyFont="1" applyAlignment="1">
      <alignment horizontal="left"/>
    </xf>
    <xf numFmtId="164" fontId="17" fillId="0" borderId="9" xfId="0" applyNumberFormat="1" applyFont="1" applyBorder="1" applyAlignment="1">
      <alignment horizontal="center"/>
    </xf>
    <xf numFmtId="0" fontId="22" fillId="0" borderId="0" xfId="0" applyFont="1" applyBorder="1"/>
    <xf numFmtId="0" fontId="23" fillId="0" borderId="0" xfId="0" applyFont="1"/>
    <xf numFmtId="0" fontId="2" fillId="0" borderId="0" xfId="2" applyFont="1" applyAlignment="1">
      <alignment horizontal="center"/>
    </xf>
    <xf numFmtId="1" fontId="0" fillId="0" borderId="0" xfId="0" applyNumberFormat="1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0" fontId="6" fillId="0" borderId="0" xfId="0" applyFont="1" applyFill="1"/>
    <xf numFmtId="0" fontId="7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1" fontId="6" fillId="0" borderId="0" xfId="0" applyNumberFormat="1" applyFont="1" applyFill="1" applyAlignment="1" applyProtection="1">
      <alignment wrapText="1"/>
      <protection locked="0"/>
    </xf>
    <xf numFmtId="164" fontId="6" fillId="0" borderId="0" xfId="0" applyNumberFormat="1" applyFont="1" applyFill="1" applyAlignment="1" applyProtection="1">
      <alignment wrapText="1"/>
      <protection locked="0"/>
    </xf>
    <xf numFmtId="0" fontId="9" fillId="0" borderId="0" xfId="0" applyFont="1" applyFill="1"/>
    <xf numFmtId="0" fontId="8" fillId="0" borderId="0" xfId="2" applyFont="1" applyFill="1" applyAlignment="1">
      <alignment horizontal="center"/>
    </xf>
    <xf numFmtId="0" fontId="26" fillId="0" borderId="0" xfId="0" applyFont="1" applyAlignment="1">
      <alignment wrapText="1"/>
    </xf>
    <xf numFmtId="0" fontId="27" fillId="0" borderId="0" xfId="2" applyFont="1"/>
    <xf numFmtId="0" fontId="28" fillId="0" borderId="0" xfId="2" applyFont="1"/>
    <xf numFmtId="14" fontId="29" fillId="0" borderId="0" xfId="0" applyNumberFormat="1" applyFont="1"/>
    <xf numFmtId="0" fontId="28" fillId="0" borderId="0" xfId="0" applyFont="1"/>
    <xf numFmtId="7" fontId="28" fillId="0" borderId="0" xfId="0" applyNumberFormat="1" applyFont="1"/>
    <xf numFmtId="14" fontId="6" fillId="0" borderId="0" xfId="0" applyNumberFormat="1" applyFont="1"/>
    <xf numFmtId="0" fontId="15" fillId="0" borderId="24" xfId="0" applyFont="1" applyBorder="1" applyAlignment="1">
      <alignment horizontal="center"/>
    </xf>
    <xf numFmtId="1" fontId="15" fillId="0" borderId="25" xfId="0" applyNumberFormat="1" applyFont="1" applyBorder="1" applyAlignment="1">
      <alignment horizontal="center"/>
    </xf>
    <xf numFmtId="2" fontId="15" fillId="0" borderId="24" xfId="0" applyNumberFormat="1" applyFont="1" applyBorder="1" applyAlignment="1">
      <alignment horizontal="center"/>
    </xf>
    <xf numFmtId="164" fontId="15" fillId="0" borderId="24" xfId="0" applyNumberFormat="1" applyFont="1" applyBorder="1" applyAlignment="1">
      <alignment horizontal="center"/>
    </xf>
    <xf numFmtId="164" fontId="15" fillId="0" borderId="25" xfId="0" applyNumberFormat="1" applyFont="1" applyBorder="1" applyAlignment="1">
      <alignment horizontal="center"/>
    </xf>
    <xf numFmtId="1" fontId="7" fillId="0" borderId="9" xfId="0" applyNumberFormat="1" applyFont="1" applyBorder="1" applyAlignment="1">
      <alignment horizontal="center"/>
    </xf>
    <xf numFmtId="1" fontId="7" fillId="0" borderId="10" xfId="0" applyNumberFormat="1" applyFont="1" applyBorder="1" applyAlignment="1">
      <alignment horizontal="center"/>
    </xf>
    <xf numFmtId="0" fontId="22" fillId="0" borderId="0" xfId="2" applyFont="1"/>
    <xf numFmtId="0" fontId="31" fillId="0" borderId="0" xfId="2" applyFont="1" applyBorder="1" applyAlignment="1">
      <alignment horizontal="center"/>
    </xf>
    <xf numFmtId="0" fontId="32" fillId="0" borderId="0" xfId="2" applyFont="1" applyAlignment="1">
      <alignment horizontal="center"/>
    </xf>
    <xf numFmtId="0" fontId="33" fillId="0" borderId="0" xfId="2" applyFont="1"/>
    <xf numFmtId="0" fontId="34" fillId="0" borderId="0" xfId="2" applyFont="1" applyBorder="1" applyAlignment="1">
      <alignment horizontal="center"/>
    </xf>
    <xf numFmtId="0" fontId="35" fillId="0" borderId="0" xfId="2" applyFont="1" applyAlignment="1">
      <alignment horizontal="center"/>
    </xf>
    <xf numFmtId="0" fontId="7" fillId="0" borderId="16" xfId="2" applyFont="1" applyBorder="1"/>
    <xf numFmtId="1" fontId="31" fillId="0" borderId="16" xfId="2" applyNumberFormat="1" applyFont="1" applyBorder="1" applyAlignment="1">
      <alignment horizontal="center"/>
    </xf>
    <xf numFmtId="0" fontId="31" fillId="0" borderId="16" xfId="2" applyFont="1" applyBorder="1" applyAlignment="1">
      <alignment horizontal="center"/>
    </xf>
    <xf numFmtId="0" fontId="15" fillId="0" borderId="16" xfId="2" applyFont="1" applyBorder="1" applyAlignment="1">
      <alignment horizontal="center"/>
    </xf>
    <xf numFmtId="164" fontId="7" fillId="2" borderId="9" xfId="0" applyNumberFormat="1" applyFont="1" applyFill="1" applyBorder="1" applyAlignment="1">
      <alignment horizontal="center"/>
    </xf>
    <xf numFmtId="0" fontId="1" fillId="0" borderId="0" xfId="2" applyFont="1" applyAlignment="1">
      <alignment horizontal="center"/>
    </xf>
    <xf numFmtId="0" fontId="2" fillId="0" borderId="0" xfId="2" applyFont="1" applyAlignment="1">
      <alignment horizontal="center"/>
    </xf>
    <xf numFmtId="0" fontId="1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3">
    <cellStyle name="Link" xfId="1" builtinId="8"/>
    <cellStyle name="Standard" xfId="0" builtinId="0"/>
    <cellStyle name="Standard 2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styles" Target="styles.xml"/><Relationship Id="rId5" Type="http://schemas.openxmlformats.org/officeDocument/2006/relationships/chartsheet" Target="chartsheets/sheet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Blei-Konzentration im PM</a:t>
            </a:r>
            <a:r>
              <a:rPr lang="de-DE" baseline="-25000"/>
              <a:t>10 </a:t>
            </a:r>
            <a:r>
              <a:rPr lang="de-DE" baseline="0"/>
              <a:t>2024</a:t>
            </a:r>
            <a:r>
              <a:rPr lang="de-DE" baseline="-25000"/>
              <a:t> </a:t>
            </a:r>
            <a:r>
              <a:rPr lang="de-DE"/>
              <a:t>Stolberg</a:t>
            </a:r>
          </a:p>
        </c:rich>
      </c:tx>
      <c:layout>
        <c:manualLayout>
          <c:xMode val="edge"/>
          <c:yMode val="edge"/>
          <c:x val="0.27938268154893997"/>
          <c:y val="3.14635964622069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13097713097705E-2"/>
          <c:y val="0.14621848739495799"/>
          <c:w val="0.83887733887733895"/>
          <c:h val="0.67731092436974805"/>
        </c:manualLayout>
      </c:layout>
      <c:lineChart>
        <c:grouping val="standard"/>
        <c:varyColors val="0"/>
        <c:ser>
          <c:idx val="0"/>
          <c:order val="0"/>
          <c:tx>
            <c:v>STOB</c:v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'Daten STOB'!$C$13:$C$378</c:f>
              <c:numCache>
                <c:formatCode>0.000</c:formatCode>
                <c:ptCount val="366"/>
                <c:pt idx="0">
                  <c:v>6.9999999999999999E-4</c:v>
                </c:pt>
                <c:pt idx="1">
                  <c:v>8.9999999999999998E-4</c:v>
                </c:pt>
                <c:pt idx="2">
                  <c:v>1E-3</c:v>
                </c:pt>
                <c:pt idx="3">
                  <c:v>3.7000000000000002E-3</c:v>
                </c:pt>
                <c:pt idx="4">
                  <c:v>1.6999999999999999E-3</c:v>
                </c:pt>
                <c:pt idx="5">
                  <c:v>2.3E-3</c:v>
                </c:pt>
                <c:pt idx="6">
                  <c:v>3.3999999999999998E-3</c:v>
                </c:pt>
                <c:pt idx="7">
                  <c:v>4.4000000000000003E-3</c:v>
                </c:pt>
                <c:pt idx="8">
                  <c:v>6.4000000000000003E-3</c:v>
                </c:pt>
                <c:pt idx="9">
                  <c:v>3.15E-2</c:v>
                </c:pt>
                <c:pt idx="10">
                  <c:v>0.4143</c:v>
                </c:pt>
                <c:pt idx="11">
                  <c:v>4.7E-2</c:v>
                </c:pt>
                <c:pt idx="12">
                  <c:v>5.4000000000000003E-3</c:v>
                </c:pt>
                <c:pt idx="13">
                  <c:v>2.8999999999999998E-3</c:v>
                </c:pt>
                <c:pt idx="14">
                  <c:v>3.0999999999999999E-3</c:v>
                </c:pt>
                <c:pt idx="22">
                  <c:v>5.4000000000000003E-3</c:v>
                </c:pt>
                <c:pt idx="23">
                  <c:v>3.7000000000000002E-3</c:v>
                </c:pt>
                <c:pt idx="24">
                  <c:v>9.7999999999999997E-3</c:v>
                </c:pt>
                <c:pt idx="25">
                  <c:v>2.2000000000000001E-3</c:v>
                </c:pt>
                <c:pt idx="26">
                  <c:v>0.34849999999999998</c:v>
                </c:pt>
                <c:pt idx="27">
                  <c:v>0.24740000000000001</c:v>
                </c:pt>
                <c:pt idx="28">
                  <c:v>0.1479</c:v>
                </c:pt>
                <c:pt idx="29">
                  <c:v>1.1900000000000001E-2</c:v>
                </c:pt>
                <c:pt idx="30">
                  <c:v>1.04E-2</c:v>
                </c:pt>
                <c:pt idx="31">
                  <c:v>7.1000000000000004E-3</c:v>
                </c:pt>
                <c:pt idx="32">
                  <c:v>9.1999999999999998E-3</c:v>
                </c:pt>
                <c:pt idx="33">
                  <c:v>8.9999999999999998E-4</c:v>
                </c:pt>
                <c:pt idx="34">
                  <c:v>8.9999999999999998E-4</c:v>
                </c:pt>
                <c:pt idx="35">
                  <c:v>3.5999999999999999E-3</c:v>
                </c:pt>
                <c:pt idx="36">
                  <c:v>3.8999999999999998E-3</c:v>
                </c:pt>
                <c:pt idx="37">
                  <c:v>5.5999999999999999E-3</c:v>
                </c:pt>
                <c:pt idx="38">
                  <c:v>3.0999999999999999E-3</c:v>
                </c:pt>
                <c:pt idx="39">
                  <c:v>5.7000000000000002E-3</c:v>
                </c:pt>
                <c:pt idx="40">
                  <c:v>1.3100000000000001E-2</c:v>
                </c:pt>
                <c:pt idx="41">
                  <c:v>3.5000000000000001E-3</c:v>
                </c:pt>
                <c:pt idx="42">
                  <c:v>4.0000000000000001E-3</c:v>
                </c:pt>
                <c:pt idx="43">
                  <c:v>5.4999999999999997E-3</c:v>
                </c:pt>
                <c:pt idx="44">
                  <c:v>1.1000000000000001E-3</c:v>
                </c:pt>
                <c:pt idx="45">
                  <c:v>7.7999999999999996E-3</c:v>
                </c:pt>
                <c:pt idx="46">
                  <c:v>6.0000000000000001E-3</c:v>
                </c:pt>
                <c:pt idx="47">
                  <c:v>2.8799999999999999E-2</c:v>
                </c:pt>
                <c:pt idx="48">
                  <c:v>5.1999999999999998E-3</c:v>
                </c:pt>
                <c:pt idx="49">
                  <c:v>3.0999999999999999E-3</c:v>
                </c:pt>
                <c:pt idx="50">
                  <c:v>4.4000000000000003E-3</c:v>
                </c:pt>
                <c:pt idx="51">
                  <c:v>3.3999999999999998E-3</c:v>
                </c:pt>
                <c:pt idx="52">
                  <c:v>1.4E-3</c:v>
                </c:pt>
                <c:pt idx="53">
                  <c:v>5.7999999999999996E-3</c:v>
                </c:pt>
                <c:pt idx="54">
                  <c:v>8.0000000000000002E-3</c:v>
                </c:pt>
                <c:pt idx="55">
                  <c:v>0.01</c:v>
                </c:pt>
                <c:pt idx="56">
                  <c:v>3.0999999999999999E-3</c:v>
                </c:pt>
                <c:pt idx="57">
                  <c:v>1.01E-2</c:v>
                </c:pt>
                <c:pt idx="58">
                  <c:v>1.1599999999999999E-2</c:v>
                </c:pt>
                <c:pt idx="59">
                  <c:v>1.2500000000000001E-2</c:v>
                </c:pt>
                <c:pt idx="60">
                  <c:v>8.5000000000000006E-3</c:v>
                </c:pt>
                <c:pt idx="61">
                  <c:v>2.3699999999999999E-2</c:v>
                </c:pt>
                <c:pt idx="62">
                  <c:v>1.29E-2</c:v>
                </c:pt>
                <c:pt idx="63">
                  <c:v>1.9199999999999998E-2</c:v>
                </c:pt>
                <c:pt idx="64">
                  <c:v>1.34E-2</c:v>
                </c:pt>
                <c:pt idx="65">
                  <c:v>0.40579999999999999</c:v>
                </c:pt>
                <c:pt idx="66">
                  <c:v>0.35920000000000002</c:v>
                </c:pt>
                <c:pt idx="67">
                  <c:v>2.1600000000000001E-2</c:v>
                </c:pt>
                <c:pt idx="68">
                  <c:v>1.15E-2</c:v>
                </c:pt>
                <c:pt idx="69">
                  <c:v>5.5999999999999999E-3</c:v>
                </c:pt>
                <c:pt idx="70">
                  <c:v>2.0999999999999999E-3</c:v>
                </c:pt>
                <c:pt idx="71">
                  <c:v>5.0000000000000001E-3</c:v>
                </c:pt>
                <c:pt idx="72">
                  <c:v>4.0000000000000001E-3</c:v>
                </c:pt>
                <c:pt idx="73">
                  <c:v>0.18190000000000001</c:v>
                </c:pt>
                <c:pt idx="74">
                  <c:v>3.2000000000000002E-3</c:v>
                </c:pt>
                <c:pt idx="75">
                  <c:v>8.6999999999999994E-3</c:v>
                </c:pt>
                <c:pt idx="76">
                  <c:v>0.1113</c:v>
                </c:pt>
                <c:pt idx="77">
                  <c:v>0.19889999999999999</c:v>
                </c:pt>
                <c:pt idx="78">
                  <c:v>0.78080000000000005</c:v>
                </c:pt>
                <c:pt idx="79">
                  <c:v>0.21579999999999999</c:v>
                </c:pt>
                <c:pt idx="80">
                  <c:v>0.13350000000000001</c:v>
                </c:pt>
                <c:pt idx="81">
                  <c:v>1.15E-2</c:v>
                </c:pt>
                <c:pt idx="82">
                  <c:v>2E-3</c:v>
                </c:pt>
                <c:pt idx="83">
                  <c:v>1.2999999999999999E-3</c:v>
                </c:pt>
                <c:pt idx="84">
                  <c:v>2.12E-2</c:v>
                </c:pt>
                <c:pt idx="85">
                  <c:v>2.1999999999999999E-2</c:v>
                </c:pt>
                <c:pt idx="86">
                  <c:v>8.6E-3</c:v>
                </c:pt>
                <c:pt idx="87">
                  <c:v>4.0000000000000001E-3</c:v>
                </c:pt>
                <c:pt idx="88">
                  <c:v>3.0999999999999999E-3</c:v>
                </c:pt>
                <c:pt idx="89">
                  <c:v>1.8100000000000002E-2</c:v>
                </c:pt>
                <c:pt idx="90">
                  <c:v>2.75E-2</c:v>
                </c:pt>
                <c:pt idx="91">
                  <c:v>1.6000000000000001E-3</c:v>
                </c:pt>
                <c:pt idx="92">
                  <c:v>1.4E-3</c:v>
                </c:pt>
                <c:pt idx="93">
                  <c:v>4.4999999999999997E-3</c:v>
                </c:pt>
                <c:pt idx="94">
                  <c:v>3.7000000000000002E-3</c:v>
                </c:pt>
                <c:pt idx="95">
                  <c:v>1.1599999999999999E-2</c:v>
                </c:pt>
                <c:pt idx="96">
                  <c:v>0.1837</c:v>
                </c:pt>
                <c:pt idx="97">
                  <c:v>2.2200000000000001E-2</c:v>
                </c:pt>
                <c:pt idx="98">
                  <c:v>2.1299999999999999E-2</c:v>
                </c:pt>
                <c:pt idx="99">
                  <c:v>1.7899999999999999E-2</c:v>
                </c:pt>
                <c:pt idx="100">
                  <c:v>3.9600000000000003E-2</c:v>
                </c:pt>
                <c:pt idx="101">
                  <c:v>1.6500000000000001E-2</c:v>
                </c:pt>
                <c:pt idx="102">
                  <c:v>2.01E-2</c:v>
                </c:pt>
                <c:pt idx="103">
                  <c:v>1.34E-2</c:v>
                </c:pt>
                <c:pt idx="104">
                  <c:v>1.29E-2</c:v>
                </c:pt>
                <c:pt idx="105">
                  <c:v>1.0800000000000001E-2</c:v>
                </c:pt>
                <c:pt idx="106">
                  <c:v>1.4E-3</c:v>
                </c:pt>
                <c:pt idx="107">
                  <c:v>1.6999999999999999E-3</c:v>
                </c:pt>
                <c:pt idx="108">
                  <c:v>3.8E-3</c:v>
                </c:pt>
                <c:pt idx="109">
                  <c:v>1.6999999999999999E-3</c:v>
                </c:pt>
                <c:pt idx="110">
                  <c:v>1E-3</c:v>
                </c:pt>
                <c:pt idx="111">
                  <c:v>4.0300000000000002E-2</c:v>
                </c:pt>
                <c:pt idx="112">
                  <c:v>0.1017</c:v>
                </c:pt>
                <c:pt idx="113">
                  <c:v>6.0299999999999999E-2</c:v>
                </c:pt>
                <c:pt idx="114">
                  <c:v>2E-3</c:v>
                </c:pt>
                <c:pt idx="115">
                  <c:v>6.1999999999999998E-3</c:v>
                </c:pt>
                <c:pt idx="116">
                  <c:v>7.7000000000000002E-3</c:v>
                </c:pt>
                <c:pt idx="117">
                  <c:v>2.4199999999999999E-2</c:v>
                </c:pt>
                <c:pt idx="118">
                  <c:v>3.8800000000000001E-2</c:v>
                </c:pt>
                <c:pt idx="119">
                  <c:v>0.08</c:v>
                </c:pt>
                <c:pt idx="120">
                  <c:v>0.21190000000000001</c:v>
                </c:pt>
                <c:pt idx="121">
                  <c:v>0.25030000000000002</c:v>
                </c:pt>
                <c:pt idx="122">
                  <c:v>0.27739999999999998</c:v>
                </c:pt>
                <c:pt idx="123">
                  <c:v>9.3799999999999994E-2</c:v>
                </c:pt>
                <c:pt idx="124">
                  <c:v>0.18390000000000001</c:v>
                </c:pt>
                <c:pt idx="125">
                  <c:v>3.04E-2</c:v>
                </c:pt>
                <c:pt idx="126">
                  <c:v>0.1343</c:v>
                </c:pt>
                <c:pt idx="127">
                  <c:v>4.2099999999999999E-2</c:v>
                </c:pt>
                <c:pt idx="128">
                  <c:v>9.0899999999999995E-2</c:v>
                </c:pt>
                <c:pt idx="129">
                  <c:v>0.26590000000000003</c:v>
                </c:pt>
                <c:pt idx="130">
                  <c:v>0.28620000000000001</c:v>
                </c:pt>
                <c:pt idx="131">
                  <c:v>0.3916</c:v>
                </c:pt>
                <c:pt idx="132">
                  <c:v>0.29509999999999997</c:v>
                </c:pt>
                <c:pt idx="133">
                  <c:v>0.26700000000000002</c:v>
                </c:pt>
                <c:pt idx="134">
                  <c:v>0.14530000000000001</c:v>
                </c:pt>
                <c:pt idx="135">
                  <c:v>0.10489999999999999</c:v>
                </c:pt>
                <c:pt idx="136">
                  <c:v>6.6500000000000004E-2</c:v>
                </c:pt>
                <c:pt idx="137">
                  <c:v>6.8999999999999999E-3</c:v>
                </c:pt>
                <c:pt idx="138">
                  <c:v>2.8E-3</c:v>
                </c:pt>
                <c:pt idx="139">
                  <c:v>6.1999999999999998E-3</c:v>
                </c:pt>
                <c:pt idx="140">
                  <c:v>0.1105</c:v>
                </c:pt>
                <c:pt idx="141">
                  <c:v>0.2429</c:v>
                </c:pt>
                <c:pt idx="142">
                  <c:v>4.0000000000000001E-3</c:v>
                </c:pt>
                <c:pt idx="143">
                  <c:v>2.47E-2</c:v>
                </c:pt>
                <c:pt idx="144">
                  <c:v>0.1182</c:v>
                </c:pt>
                <c:pt idx="145">
                  <c:v>4.5900000000000003E-2</c:v>
                </c:pt>
                <c:pt idx="146">
                  <c:v>0.11600000000000001</c:v>
                </c:pt>
                <c:pt idx="147">
                  <c:v>1.7299999999999999E-2</c:v>
                </c:pt>
                <c:pt idx="148">
                  <c:v>7.6E-3</c:v>
                </c:pt>
                <c:pt idx="149">
                  <c:v>4.1000000000000003E-3</c:v>
                </c:pt>
                <c:pt idx="150">
                  <c:v>2.8E-3</c:v>
                </c:pt>
                <c:pt idx="151">
                  <c:v>2E-3</c:v>
                </c:pt>
                <c:pt idx="152">
                  <c:v>1.5E-3</c:v>
                </c:pt>
                <c:pt idx="153">
                  <c:v>2.53E-2</c:v>
                </c:pt>
                <c:pt idx="154">
                  <c:v>1.84E-2</c:v>
                </c:pt>
                <c:pt idx="155">
                  <c:v>1.8599999999999998E-2</c:v>
                </c:pt>
                <c:pt idx="156">
                  <c:v>1.72E-2</c:v>
                </c:pt>
                <c:pt idx="157">
                  <c:v>0.20649999999999999</c:v>
                </c:pt>
                <c:pt idx="158">
                  <c:v>0.1696</c:v>
                </c:pt>
                <c:pt idx="159">
                  <c:v>0.1138</c:v>
                </c:pt>
                <c:pt idx="160">
                  <c:v>7.1599999999999997E-2</c:v>
                </c:pt>
                <c:pt idx="161">
                  <c:v>0.1318</c:v>
                </c:pt>
                <c:pt idx="162">
                  <c:v>1.8E-3</c:v>
                </c:pt>
                <c:pt idx="163">
                  <c:v>3.95E-2</c:v>
                </c:pt>
                <c:pt idx="164">
                  <c:v>6.8500000000000005E-2</c:v>
                </c:pt>
                <c:pt idx="165">
                  <c:v>1.5299999999999999E-2</c:v>
                </c:pt>
                <c:pt idx="166">
                  <c:v>2.2000000000000001E-3</c:v>
                </c:pt>
                <c:pt idx="167">
                  <c:v>1E-3</c:v>
                </c:pt>
                <c:pt idx="168">
                  <c:v>4.3200000000000002E-2</c:v>
                </c:pt>
                <c:pt idx="169">
                  <c:v>0.10299999999999999</c:v>
                </c:pt>
                <c:pt idx="170">
                  <c:v>3.2000000000000001E-2</c:v>
                </c:pt>
                <c:pt idx="171">
                  <c:v>8.1299999999999997E-2</c:v>
                </c:pt>
                <c:pt idx="172">
                  <c:v>1.21E-2</c:v>
                </c:pt>
                <c:pt idx="173">
                  <c:v>2.7E-2</c:v>
                </c:pt>
                <c:pt idx="174">
                  <c:v>0.15620000000000001</c:v>
                </c:pt>
                <c:pt idx="175">
                  <c:v>0.23949999999999999</c:v>
                </c:pt>
                <c:pt idx="176">
                  <c:v>0.30630000000000002</c:v>
                </c:pt>
                <c:pt idx="177">
                  <c:v>9.3200000000000005E-2</c:v>
                </c:pt>
                <c:pt idx="178">
                  <c:v>0.18440000000000001</c:v>
                </c:pt>
                <c:pt idx="179">
                  <c:v>9.7500000000000003E-2</c:v>
                </c:pt>
                <c:pt idx="180">
                  <c:v>0.20200000000000001</c:v>
                </c:pt>
                <c:pt idx="181">
                  <c:v>3.0000000000000001E-3</c:v>
                </c:pt>
                <c:pt idx="182">
                  <c:v>3.2000000000000002E-3</c:v>
                </c:pt>
                <c:pt idx="183">
                  <c:v>2E-3</c:v>
                </c:pt>
                <c:pt idx="184">
                  <c:v>2.87E-2</c:v>
                </c:pt>
                <c:pt idx="186">
                  <c:v>1.1900000000000001E-2</c:v>
                </c:pt>
                <c:pt idx="187">
                  <c:v>3.3999999999999998E-3</c:v>
                </c:pt>
                <c:pt idx="188">
                  <c:v>4.9299999999999997E-2</c:v>
                </c:pt>
                <c:pt idx="189">
                  <c:v>0.24110000000000001</c:v>
                </c:pt>
                <c:pt idx="190">
                  <c:v>0.1515</c:v>
                </c:pt>
                <c:pt idx="191">
                  <c:v>4.9500000000000002E-2</c:v>
                </c:pt>
                <c:pt idx="192">
                  <c:v>0.16309999999999999</c:v>
                </c:pt>
                <c:pt idx="196">
                  <c:v>0.1845</c:v>
                </c:pt>
                <c:pt idx="197">
                  <c:v>2.5000000000000001E-3</c:v>
                </c:pt>
                <c:pt idx="198">
                  <c:v>4.9599999999999998E-2</c:v>
                </c:pt>
                <c:pt idx="199">
                  <c:v>0.33760000000000001</c:v>
                </c:pt>
                <c:pt idx="200">
                  <c:v>0.56869999999999998</c:v>
                </c:pt>
                <c:pt idx="201">
                  <c:v>0.27010000000000001</c:v>
                </c:pt>
                <c:pt idx="202">
                  <c:v>9.6100000000000005E-2</c:v>
                </c:pt>
                <c:pt idx="203">
                  <c:v>1.26E-2</c:v>
                </c:pt>
                <c:pt idx="204">
                  <c:v>2.63E-2</c:v>
                </c:pt>
                <c:pt idx="205">
                  <c:v>0.1152</c:v>
                </c:pt>
                <c:pt idx="206">
                  <c:v>0.45150000000000001</c:v>
                </c:pt>
                <c:pt idx="207">
                  <c:v>2.29E-2</c:v>
                </c:pt>
                <c:pt idx="208">
                  <c:v>0.1608</c:v>
                </c:pt>
                <c:pt idx="209">
                  <c:v>6.1600000000000002E-2</c:v>
                </c:pt>
                <c:pt idx="210">
                  <c:v>0.41499999999999998</c:v>
                </c:pt>
                <c:pt idx="211">
                  <c:v>0.4123</c:v>
                </c:pt>
                <c:pt idx="212">
                  <c:v>0.26490000000000002</c:v>
                </c:pt>
                <c:pt idx="213">
                  <c:v>0.1396</c:v>
                </c:pt>
                <c:pt idx="214">
                  <c:v>0.1429</c:v>
                </c:pt>
                <c:pt idx="215">
                  <c:v>0.1183</c:v>
                </c:pt>
                <c:pt idx="216">
                  <c:v>3.2099999999999997E-2</c:v>
                </c:pt>
                <c:pt idx="217">
                  <c:v>0.2092</c:v>
                </c:pt>
                <c:pt idx="218">
                  <c:v>0.41860000000000003</c:v>
                </c:pt>
                <c:pt idx="219">
                  <c:v>0.19650000000000001</c:v>
                </c:pt>
                <c:pt idx="220">
                  <c:v>0.14130000000000001</c:v>
                </c:pt>
                <c:pt idx="221">
                  <c:v>9.98E-2</c:v>
                </c:pt>
                <c:pt idx="222">
                  <c:v>0.19070000000000001</c:v>
                </c:pt>
                <c:pt idx="223">
                  <c:v>0.27110000000000001</c:v>
                </c:pt>
                <c:pt idx="224">
                  <c:v>0.3377</c:v>
                </c:pt>
                <c:pt idx="225">
                  <c:v>0.18740000000000001</c:v>
                </c:pt>
                <c:pt idx="226">
                  <c:v>9.8900000000000002E-2</c:v>
                </c:pt>
                <c:pt idx="227">
                  <c:v>3.9399999999999998E-2</c:v>
                </c:pt>
                <c:pt idx="228">
                  <c:v>6.5799999999999997E-2</c:v>
                </c:pt>
                <c:pt idx="229">
                  <c:v>2.8400000000000002E-2</c:v>
                </c:pt>
                <c:pt idx="230">
                  <c:v>9.4999999999999998E-3</c:v>
                </c:pt>
                <c:pt idx="231">
                  <c:v>0.24379999999999999</c:v>
                </c:pt>
                <c:pt idx="232">
                  <c:v>0.42</c:v>
                </c:pt>
                <c:pt idx="233">
                  <c:v>2.58E-2</c:v>
                </c:pt>
                <c:pt idx="234">
                  <c:v>3.44E-2</c:v>
                </c:pt>
                <c:pt idx="235">
                  <c:v>5.8400000000000001E-2</c:v>
                </c:pt>
                <c:pt idx="236">
                  <c:v>4.6199999999999998E-2</c:v>
                </c:pt>
                <c:pt idx="237">
                  <c:v>6.7500000000000004E-2</c:v>
                </c:pt>
                <c:pt idx="238">
                  <c:v>0.27129999999999999</c:v>
                </c:pt>
                <c:pt idx="239">
                  <c:v>0.50790000000000002</c:v>
                </c:pt>
                <c:pt idx="240">
                  <c:v>0.54479999999999995</c:v>
                </c:pt>
                <c:pt idx="242">
                  <c:v>1.24E-2</c:v>
                </c:pt>
                <c:pt idx="243">
                  <c:v>3.7400000000000003E-2</c:v>
                </c:pt>
                <c:pt idx="244">
                  <c:v>0.13320000000000001</c:v>
                </c:pt>
                <c:pt idx="245">
                  <c:v>0.54469999999999996</c:v>
                </c:pt>
                <c:pt idx="246">
                  <c:v>0.2064</c:v>
                </c:pt>
                <c:pt idx="247">
                  <c:v>4.5999999999999999E-3</c:v>
                </c:pt>
                <c:pt idx="248">
                  <c:v>1.04E-2</c:v>
                </c:pt>
                <c:pt idx="249">
                  <c:v>3.1600000000000003E-2</c:v>
                </c:pt>
                <c:pt idx="250">
                  <c:v>0.1673</c:v>
                </c:pt>
                <c:pt idx="251">
                  <c:v>0.1115</c:v>
                </c:pt>
                <c:pt idx="252">
                  <c:v>1.43E-2</c:v>
                </c:pt>
                <c:pt idx="253">
                  <c:v>4.1200000000000001E-2</c:v>
                </c:pt>
                <c:pt idx="254">
                  <c:v>4.4000000000000003E-3</c:v>
                </c:pt>
                <c:pt idx="255">
                  <c:v>6.0699999999999997E-2</c:v>
                </c:pt>
                <c:pt idx="256">
                  <c:v>4.6600000000000003E-2</c:v>
                </c:pt>
                <c:pt idx="257">
                  <c:v>0.25919999999999999</c:v>
                </c:pt>
                <c:pt idx="258">
                  <c:v>0.31219999999999998</c:v>
                </c:pt>
                <c:pt idx="259">
                  <c:v>0.10100000000000001</c:v>
                </c:pt>
                <c:pt idx="260">
                  <c:v>7.1800000000000003E-2</c:v>
                </c:pt>
                <c:pt idx="261">
                  <c:v>0.10299999999999999</c:v>
                </c:pt>
                <c:pt idx="262">
                  <c:v>0.32300000000000001</c:v>
                </c:pt>
                <c:pt idx="263">
                  <c:v>0.18509999999999999</c:v>
                </c:pt>
                <c:pt idx="264">
                  <c:v>0.38019999999999998</c:v>
                </c:pt>
                <c:pt idx="265">
                  <c:v>0.64090000000000003</c:v>
                </c:pt>
                <c:pt idx="266">
                  <c:v>4.2299999999999997E-2</c:v>
                </c:pt>
                <c:pt idx="267">
                  <c:v>3.1199999999999999E-2</c:v>
                </c:pt>
                <c:pt idx="268">
                  <c:v>1.2999999999999999E-2</c:v>
                </c:pt>
                <c:pt idx="269">
                  <c:v>5.8999999999999999E-3</c:v>
                </c:pt>
                <c:pt idx="270">
                  <c:v>1.7999999999999999E-2</c:v>
                </c:pt>
                <c:pt idx="271">
                  <c:v>7.7000000000000002E-3</c:v>
                </c:pt>
                <c:pt idx="272">
                  <c:v>0.1817</c:v>
                </c:pt>
                <c:pt idx="273">
                  <c:v>2.86E-2</c:v>
                </c:pt>
                <c:pt idx="274">
                  <c:v>6.1999999999999998E-3</c:v>
                </c:pt>
                <c:pt idx="275">
                  <c:v>0.1239</c:v>
                </c:pt>
                <c:pt idx="276">
                  <c:v>6.4000000000000003E-3</c:v>
                </c:pt>
                <c:pt idx="277">
                  <c:v>0.21560000000000001</c:v>
                </c:pt>
                <c:pt idx="278">
                  <c:v>0.35160000000000002</c:v>
                </c:pt>
                <c:pt idx="279">
                  <c:v>0.12820000000000001</c:v>
                </c:pt>
                <c:pt idx="280">
                  <c:v>3.1600000000000003E-2</c:v>
                </c:pt>
                <c:pt idx="281">
                  <c:v>2.2800000000000001E-2</c:v>
                </c:pt>
                <c:pt idx="282">
                  <c:v>1.5800000000000002E-2</c:v>
                </c:pt>
                <c:pt idx="283">
                  <c:v>4.0000000000000001E-3</c:v>
                </c:pt>
                <c:pt idx="284">
                  <c:v>0.22520000000000001</c:v>
                </c:pt>
                <c:pt idx="285">
                  <c:v>0.4143</c:v>
                </c:pt>
                <c:pt idx="286">
                  <c:v>7.0499999999999993E-2</c:v>
                </c:pt>
                <c:pt idx="287">
                  <c:v>0.22020000000000001</c:v>
                </c:pt>
                <c:pt idx="288">
                  <c:v>2.23E-2</c:v>
                </c:pt>
                <c:pt idx="289">
                  <c:v>4.1200000000000001E-2</c:v>
                </c:pt>
                <c:pt idx="290">
                  <c:v>7.0900000000000005E-2</c:v>
                </c:pt>
                <c:pt idx="291">
                  <c:v>0.22889999999999999</c:v>
                </c:pt>
                <c:pt idx="292">
                  <c:v>4.1000000000000003E-3</c:v>
                </c:pt>
                <c:pt idx="293">
                  <c:v>5.8999999999999999E-3</c:v>
                </c:pt>
                <c:pt idx="294">
                  <c:v>8.5300000000000001E-2</c:v>
                </c:pt>
                <c:pt idx="295">
                  <c:v>0.20699999999999999</c:v>
                </c:pt>
                <c:pt idx="296">
                  <c:v>0.62280000000000002</c:v>
                </c:pt>
                <c:pt idx="297">
                  <c:v>0.443</c:v>
                </c:pt>
                <c:pt idx="298">
                  <c:v>8.8499999999999995E-2</c:v>
                </c:pt>
                <c:pt idx="299">
                  <c:v>0.46479999999999999</c:v>
                </c:pt>
                <c:pt idx="300">
                  <c:v>7.8399999999999997E-2</c:v>
                </c:pt>
                <c:pt idx="301">
                  <c:v>1.04E-2</c:v>
                </c:pt>
                <c:pt idx="302">
                  <c:v>4.6399999999999997E-2</c:v>
                </c:pt>
                <c:pt idx="303">
                  <c:v>1.21E-2</c:v>
                </c:pt>
                <c:pt idx="304">
                  <c:v>0.30819999999999997</c:v>
                </c:pt>
                <c:pt idx="305">
                  <c:v>0.23730000000000001</c:v>
                </c:pt>
                <c:pt idx="306">
                  <c:v>5.1999999999999998E-3</c:v>
                </c:pt>
                <c:pt idx="307">
                  <c:v>0.54820000000000002</c:v>
                </c:pt>
                <c:pt idx="308">
                  <c:v>0.65129999999999999</c:v>
                </c:pt>
                <c:pt idx="309">
                  <c:v>0.79220000000000002</c:v>
                </c:pt>
                <c:pt idx="310">
                  <c:v>0.17080000000000001</c:v>
                </c:pt>
                <c:pt idx="311">
                  <c:v>8.3999999999999995E-3</c:v>
                </c:pt>
                <c:pt idx="312">
                  <c:v>1.5900000000000001E-2</c:v>
                </c:pt>
                <c:pt idx="313">
                  <c:v>1.6400000000000001E-2</c:v>
                </c:pt>
                <c:pt idx="314">
                  <c:v>9.1300000000000006E-2</c:v>
                </c:pt>
                <c:pt idx="315">
                  <c:v>5.4999999999999997E-3</c:v>
                </c:pt>
                <c:pt idx="316">
                  <c:v>5.4999999999999997E-3</c:v>
                </c:pt>
                <c:pt idx="317">
                  <c:v>0.1212</c:v>
                </c:pt>
                <c:pt idx="318">
                  <c:v>3.8E-3</c:v>
                </c:pt>
                <c:pt idx="319">
                  <c:v>2.69E-2</c:v>
                </c:pt>
                <c:pt idx="320">
                  <c:v>4.7999999999999996E-3</c:v>
                </c:pt>
                <c:pt idx="321">
                  <c:v>2.8E-3</c:v>
                </c:pt>
                <c:pt idx="322">
                  <c:v>4.4000000000000003E-3</c:v>
                </c:pt>
                <c:pt idx="323">
                  <c:v>4.4000000000000003E-3</c:v>
                </c:pt>
                <c:pt idx="324">
                  <c:v>4.4000000000000003E-3</c:v>
                </c:pt>
                <c:pt idx="325">
                  <c:v>1.26E-2</c:v>
                </c:pt>
                <c:pt idx="326">
                  <c:v>4.3E-3</c:v>
                </c:pt>
                <c:pt idx="327">
                  <c:v>1.8E-3</c:v>
                </c:pt>
                <c:pt idx="328">
                  <c:v>7.6E-3</c:v>
                </c:pt>
                <c:pt idx="329">
                  <c:v>8.9999999999999993E-3</c:v>
                </c:pt>
                <c:pt idx="330">
                  <c:v>7.0000000000000001E-3</c:v>
                </c:pt>
                <c:pt idx="331">
                  <c:v>3.3999999999999998E-3</c:v>
                </c:pt>
                <c:pt idx="332">
                  <c:v>4.2000000000000003E-2</c:v>
                </c:pt>
                <c:pt idx="333">
                  <c:v>0.24510000000000001</c:v>
                </c:pt>
                <c:pt idx="334">
                  <c:v>0.28239999999999998</c:v>
                </c:pt>
                <c:pt idx="335">
                  <c:v>0.1123</c:v>
                </c:pt>
                <c:pt idx="336">
                  <c:v>1.06E-2</c:v>
                </c:pt>
                <c:pt idx="337">
                  <c:v>5.1999999999999998E-3</c:v>
                </c:pt>
                <c:pt idx="338">
                  <c:v>8.5000000000000006E-3</c:v>
                </c:pt>
                <c:pt idx="339">
                  <c:v>5.0000000000000001E-3</c:v>
                </c:pt>
                <c:pt idx="340">
                  <c:v>5.3E-3</c:v>
                </c:pt>
                <c:pt idx="341">
                  <c:v>1.9E-3</c:v>
                </c:pt>
                <c:pt idx="342">
                  <c:v>9.4000000000000004E-3</c:v>
                </c:pt>
                <c:pt idx="343">
                  <c:v>2.8999999999999998E-3</c:v>
                </c:pt>
                <c:pt idx="344">
                  <c:v>1.6999999999999999E-3</c:v>
                </c:pt>
                <c:pt idx="345">
                  <c:v>8.0000000000000002E-3</c:v>
                </c:pt>
                <c:pt idx="346">
                  <c:v>2.4E-2</c:v>
                </c:pt>
                <c:pt idx="347">
                  <c:v>0.1036</c:v>
                </c:pt>
                <c:pt idx="348">
                  <c:v>3.1600000000000003E-2</c:v>
                </c:pt>
                <c:pt idx="349">
                  <c:v>2.8E-3</c:v>
                </c:pt>
                <c:pt idx="350">
                  <c:v>1.1000000000000001E-3</c:v>
                </c:pt>
                <c:pt idx="351">
                  <c:v>6.9400000000000003E-2</c:v>
                </c:pt>
                <c:pt idx="352">
                  <c:v>4.3E-3</c:v>
                </c:pt>
                <c:pt idx="353">
                  <c:v>1.8E-3</c:v>
                </c:pt>
                <c:pt idx="354">
                  <c:v>3.8999999999999998E-3</c:v>
                </c:pt>
                <c:pt idx="355">
                  <c:v>8.9999999999999998E-4</c:v>
                </c:pt>
                <c:pt idx="356">
                  <c:v>1.2999999999999999E-3</c:v>
                </c:pt>
                <c:pt idx="357">
                  <c:v>1.6999999999999999E-3</c:v>
                </c:pt>
                <c:pt idx="358">
                  <c:v>3.3999999999999998E-3</c:v>
                </c:pt>
                <c:pt idx="359">
                  <c:v>2.2000000000000001E-3</c:v>
                </c:pt>
                <c:pt idx="360">
                  <c:v>0.1011</c:v>
                </c:pt>
                <c:pt idx="361">
                  <c:v>0.30780000000000002</c:v>
                </c:pt>
                <c:pt idx="362">
                  <c:v>0.33200000000000002</c:v>
                </c:pt>
                <c:pt idx="363">
                  <c:v>4.8300000000000003E-2</c:v>
                </c:pt>
                <c:pt idx="364">
                  <c:v>4.7000000000000002E-3</c:v>
                </c:pt>
                <c:pt idx="365">
                  <c:v>2.8999999999999998E-3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D-4435-A230-3017488ED64F}"/>
            </c:ext>
          </c:extLst>
        </c:ser>
        <c:ser>
          <c:idx val="4"/>
          <c:order val="1"/>
          <c:tx>
            <c:v>STOR</c:v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'Daten STOR'!$C$13:$C$378</c:f>
              <c:numCache>
                <c:formatCode>0.000</c:formatCode>
                <c:ptCount val="366"/>
                <c:pt idx="0">
                  <c:v>1.6999999999999999E-3</c:v>
                </c:pt>
                <c:pt idx="1">
                  <c:v>6.9999999999999999E-4</c:v>
                </c:pt>
                <c:pt idx="2">
                  <c:v>8.9999999999999998E-4</c:v>
                </c:pt>
                <c:pt idx="3">
                  <c:v>5.4000000000000003E-3</c:v>
                </c:pt>
                <c:pt idx="4">
                  <c:v>2.0999999999999999E-3</c:v>
                </c:pt>
                <c:pt idx="5">
                  <c:v>1.5E-3</c:v>
                </c:pt>
                <c:pt idx="6">
                  <c:v>2.8999999999999998E-3</c:v>
                </c:pt>
                <c:pt idx="7">
                  <c:v>3.0999999999999999E-3</c:v>
                </c:pt>
                <c:pt idx="8">
                  <c:v>1.2200000000000001E-2</c:v>
                </c:pt>
                <c:pt idx="9">
                  <c:v>2.3099999999999999E-2</c:v>
                </c:pt>
                <c:pt idx="10">
                  <c:v>0.27750000000000002</c:v>
                </c:pt>
                <c:pt idx="11">
                  <c:v>2.3599999999999999E-2</c:v>
                </c:pt>
                <c:pt idx="12">
                  <c:v>5.1000000000000004E-3</c:v>
                </c:pt>
                <c:pt idx="13">
                  <c:v>2.2000000000000001E-3</c:v>
                </c:pt>
                <c:pt idx="14">
                  <c:v>3.3E-3</c:v>
                </c:pt>
                <c:pt idx="15">
                  <c:v>3.3000000000000002E-2</c:v>
                </c:pt>
                <c:pt idx="16">
                  <c:v>0.2051</c:v>
                </c:pt>
                <c:pt idx="17">
                  <c:v>1.2200000000000001E-2</c:v>
                </c:pt>
                <c:pt idx="18">
                  <c:v>5.5999999999999999E-3</c:v>
                </c:pt>
                <c:pt idx="19">
                  <c:v>0.35489999999999999</c:v>
                </c:pt>
                <c:pt idx="20">
                  <c:v>5.1999999999999998E-3</c:v>
                </c:pt>
                <c:pt idx="21">
                  <c:v>1.4E-3</c:v>
                </c:pt>
                <c:pt idx="22">
                  <c:v>3.5999999999999999E-3</c:v>
                </c:pt>
                <c:pt idx="23">
                  <c:v>4.5999999999999999E-3</c:v>
                </c:pt>
                <c:pt idx="24">
                  <c:v>8.8999999999999999E-3</c:v>
                </c:pt>
                <c:pt idx="25">
                  <c:v>3.8999999999999998E-3</c:v>
                </c:pt>
                <c:pt idx="26">
                  <c:v>0.21079999999999999</c:v>
                </c:pt>
                <c:pt idx="27">
                  <c:v>0.19189999999999999</c:v>
                </c:pt>
                <c:pt idx="28">
                  <c:v>0.24610000000000001</c:v>
                </c:pt>
                <c:pt idx="29">
                  <c:v>2.1700000000000001E-2</c:v>
                </c:pt>
                <c:pt idx="30">
                  <c:v>1.12E-2</c:v>
                </c:pt>
                <c:pt idx="31">
                  <c:v>1.01E-2</c:v>
                </c:pt>
                <c:pt idx="32">
                  <c:v>5.3E-3</c:v>
                </c:pt>
                <c:pt idx="33">
                  <c:v>8.9999999999999998E-4</c:v>
                </c:pt>
                <c:pt idx="34">
                  <c:v>6.9999999999999999E-4</c:v>
                </c:pt>
                <c:pt idx="35">
                  <c:v>3.3999999999999998E-3</c:v>
                </c:pt>
                <c:pt idx="36">
                  <c:v>3.5000000000000001E-3</c:v>
                </c:pt>
                <c:pt idx="37">
                  <c:v>1.2999999999999999E-3</c:v>
                </c:pt>
                <c:pt idx="38">
                  <c:v>1.6000000000000001E-3</c:v>
                </c:pt>
                <c:pt idx="39">
                  <c:v>1.7399999999999999E-2</c:v>
                </c:pt>
                <c:pt idx="40">
                  <c:v>4.9099999999999998E-2</c:v>
                </c:pt>
                <c:pt idx="41">
                  <c:v>2.8999999999999998E-3</c:v>
                </c:pt>
                <c:pt idx="42">
                  <c:v>4.5999999999999999E-3</c:v>
                </c:pt>
                <c:pt idx="43">
                  <c:v>1.77E-2</c:v>
                </c:pt>
                <c:pt idx="44">
                  <c:v>1E-3</c:v>
                </c:pt>
                <c:pt idx="45">
                  <c:v>3.3399999999999999E-2</c:v>
                </c:pt>
                <c:pt idx="46">
                  <c:v>1.2200000000000001E-2</c:v>
                </c:pt>
                <c:pt idx="47">
                  <c:v>2.64E-2</c:v>
                </c:pt>
                <c:pt idx="48">
                  <c:v>7.7000000000000002E-3</c:v>
                </c:pt>
                <c:pt idx="49">
                  <c:v>3.8999999999999998E-3</c:v>
                </c:pt>
                <c:pt idx="50">
                  <c:v>6.1000000000000004E-3</c:v>
                </c:pt>
                <c:pt idx="51">
                  <c:v>5.7000000000000002E-3</c:v>
                </c:pt>
                <c:pt idx="52">
                  <c:v>1.5E-3</c:v>
                </c:pt>
                <c:pt idx="53">
                  <c:v>8.2000000000000007E-3</c:v>
                </c:pt>
                <c:pt idx="54">
                  <c:v>1.1900000000000001E-2</c:v>
                </c:pt>
                <c:pt idx="55">
                  <c:v>4.0000000000000001E-3</c:v>
                </c:pt>
                <c:pt idx="56">
                  <c:v>4.0000000000000001E-3</c:v>
                </c:pt>
                <c:pt idx="57">
                  <c:v>8.6E-3</c:v>
                </c:pt>
                <c:pt idx="58">
                  <c:v>1.72E-2</c:v>
                </c:pt>
                <c:pt idx="59">
                  <c:v>1.3899999999999999E-2</c:v>
                </c:pt>
                <c:pt idx="60">
                  <c:v>1.26E-2</c:v>
                </c:pt>
                <c:pt idx="61">
                  <c:v>1.43E-2</c:v>
                </c:pt>
                <c:pt idx="62">
                  <c:v>8.0999999999999996E-3</c:v>
                </c:pt>
                <c:pt idx="63">
                  <c:v>5.3E-3</c:v>
                </c:pt>
                <c:pt idx="64">
                  <c:v>2.8799999999999999E-2</c:v>
                </c:pt>
                <c:pt idx="65">
                  <c:v>0.2132</c:v>
                </c:pt>
                <c:pt idx="66">
                  <c:v>0.1852</c:v>
                </c:pt>
                <c:pt idx="67">
                  <c:v>6.6E-3</c:v>
                </c:pt>
                <c:pt idx="68">
                  <c:v>6.4999999999999997E-3</c:v>
                </c:pt>
                <c:pt idx="69">
                  <c:v>4.1000000000000003E-3</c:v>
                </c:pt>
                <c:pt idx="70">
                  <c:v>1.9E-3</c:v>
                </c:pt>
                <c:pt idx="72">
                  <c:v>2.7000000000000001E-3</c:v>
                </c:pt>
                <c:pt idx="73">
                  <c:v>0.12429999999999999</c:v>
                </c:pt>
                <c:pt idx="74">
                  <c:v>2.3E-3</c:v>
                </c:pt>
                <c:pt idx="75">
                  <c:v>9.1000000000000004E-3</c:v>
                </c:pt>
                <c:pt idx="76">
                  <c:v>9.1499999999999998E-2</c:v>
                </c:pt>
                <c:pt idx="77">
                  <c:v>0.1103</c:v>
                </c:pt>
                <c:pt idx="78">
                  <c:v>0.40560000000000002</c:v>
                </c:pt>
                <c:pt idx="79">
                  <c:v>0.1321</c:v>
                </c:pt>
                <c:pt idx="80">
                  <c:v>6.4399999999999999E-2</c:v>
                </c:pt>
                <c:pt idx="81">
                  <c:v>5.5999999999999999E-3</c:v>
                </c:pt>
                <c:pt idx="82">
                  <c:v>2.3999999999999998E-3</c:v>
                </c:pt>
                <c:pt idx="83">
                  <c:v>1E-3</c:v>
                </c:pt>
                <c:pt idx="84">
                  <c:v>6.7999999999999996E-3</c:v>
                </c:pt>
                <c:pt idx="85">
                  <c:v>2.2599999999999999E-2</c:v>
                </c:pt>
                <c:pt idx="86">
                  <c:v>1.1599999999999999E-2</c:v>
                </c:pt>
                <c:pt idx="87">
                  <c:v>5.7000000000000002E-3</c:v>
                </c:pt>
                <c:pt idx="88">
                  <c:v>3.8E-3</c:v>
                </c:pt>
                <c:pt idx="89">
                  <c:v>6.3E-3</c:v>
                </c:pt>
                <c:pt idx="90">
                  <c:v>1.4999999999999999E-2</c:v>
                </c:pt>
                <c:pt idx="91">
                  <c:v>1.5E-3</c:v>
                </c:pt>
                <c:pt idx="92">
                  <c:v>1.6000000000000001E-3</c:v>
                </c:pt>
                <c:pt idx="93">
                  <c:v>7.7999999999999996E-3</c:v>
                </c:pt>
                <c:pt idx="94">
                  <c:v>2.7E-2</c:v>
                </c:pt>
                <c:pt idx="95">
                  <c:v>1.21E-2</c:v>
                </c:pt>
                <c:pt idx="96">
                  <c:v>0.14399999999999999</c:v>
                </c:pt>
                <c:pt idx="97">
                  <c:v>6.4000000000000003E-3</c:v>
                </c:pt>
                <c:pt idx="98">
                  <c:v>1.2999999999999999E-2</c:v>
                </c:pt>
                <c:pt idx="99">
                  <c:v>2.3E-3</c:v>
                </c:pt>
                <c:pt idx="100">
                  <c:v>4.2799999999999998E-2</c:v>
                </c:pt>
                <c:pt idx="101">
                  <c:v>8.8000000000000005E-3</c:v>
                </c:pt>
                <c:pt idx="102">
                  <c:v>6.6E-3</c:v>
                </c:pt>
                <c:pt idx="103">
                  <c:v>6.1000000000000004E-3</c:v>
                </c:pt>
                <c:pt idx="104">
                  <c:v>3.5000000000000001E-3</c:v>
                </c:pt>
                <c:pt idx="105">
                  <c:v>2.3999999999999998E-3</c:v>
                </c:pt>
                <c:pt idx="106">
                  <c:v>1.1000000000000001E-3</c:v>
                </c:pt>
                <c:pt idx="107">
                  <c:v>1.8E-3</c:v>
                </c:pt>
                <c:pt idx="108">
                  <c:v>2.8E-3</c:v>
                </c:pt>
                <c:pt idx="109">
                  <c:v>1.4E-3</c:v>
                </c:pt>
                <c:pt idx="110">
                  <c:v>8.9999999999999998E-4</c:v>
                </c:pt>
                <c:pt idx="111">
                  <c:v>1.5100000000000001E-2</c:v>
                </c:pt>
                <c:pt idx="112">
                  <c:v>0.1114</c:v>
                </c:pt>
                <c:pt idx="113">
                  <c:v>7.2900000000000006E-2</c:v>
                </c:pt>
                <c:pt idx="114">
                  <c:v>2.0999999999999999E-3</c:v>
                </c:pt>
                <c:pt idx="115">
                  <c:v>2.7000000000000001E-3</c:v>
                </c:pt>
                <c:pt idx="116">
                  <c:v>7.4999999999999997E-3</c:v>
                </c:pt>
                <c:pt idx="117">
                  <c:v>2.2599999999999999E-2</c:v>
                </c:pt>
                <c:pt idx="118">
                  <c:v>3.8100000000000002E-2</c:v>
                </c:pt>
                <c:pt idx="119">
                  <c:v>6.5000000000000002E-2</c:v>
                </c:pt>
                <c:pt idx="120">
                  <c:v>0.1237</c:v>
                </c:pt>
                <c:pt idx="121">
                  <c:v>0.14530000000000001</c:v>
                </c:pt>
                <c:pt idx="122">
                  <c:v>0.24829999999999999</c:v>
                </c:pt>
                <c:pt idx="123">
                  <c:v>5.4100000000000002E-2</c:v>
                </c:pt>
                <c:pt idx="124">
                  <c:v>0.1971</c:v>
                </c:pt>
                <c:pt idx="125">
                  <c:v>1.21E-2</c:v>
                </c:pt>
                <c:pt idx="126">
                  <c:v>8.4199999999999997E-2</c:v>
                </c:pt>
                <c:pt idx="127">
                  <c:v>3.9100000000000003E-2</c:v>
                </c:pt>
                <c:pt idx="128">
                  <c:v>4.58E-2</c:v>
                </c:pt>
                <c:pt idx="129">
                  <c:v>0.15479999999999999</c:v>
                </c:pt>
                <c:pt idx="130">
                  <c:v>0.16489999999999999</c:v>
                </c:pt>
                <c:pt idx="131">
                  <c:v>0.22309999999999999</c:v>
                </c:pt>
                <c:pt idx="132">
                  <c:v>0.19359999999999999</c:v>
                </c:pt>
                <c:pt idx="133">
                  <c:v>0.15890000000000001</c:v>
                </c:pt>
                <c:pt idx="134">
                  <c:v>9.7900000000000001E-2</c:v>
                </c:pt>
                <c:pt idx="135">
                  <c:v>7.1999999999999995E-2</c:v>
                </c:pt>
                <c:pt idx="136">
                  <c:v>3.61E-2</c:v>
                </c:pt>
                <c:pt idx="137">
                  <c:v>4.1000000000000003E-3</c:v>
                </c:pt>
                <c:pt idx="138">
                  <c:v>2.8999999999999998E-3</c:v>
                </c:pt>
                <c:pt idx="139">
                  <c:v>4.4999999999999997E-3</c:v>
                </c:pt>
                <c:pt idx="140">
                  <c:v>5.57E-2</c:v>
                </c:pt>
                <c:pt idx="141">
                  <c:v>0.18240000000000001</c:v>
                </c:pt>
                <c:pt idx="142">
                  <c:v>4.4000000000000003E-3</c:v>
                </c:pt>
                <c:pt idx="143">
                  <c:v>1.54E-2</c:v>
                </c:pt>
                <c:pt idx="144">
                  <c:v>8.2699999999999996E-2</c:v>
                </c:pt>
                <c:pt idx="145">
                  <c:v>4.7999999999999996E-3</c:v>
                </c:pt>
                <c:pt idx="146">
                  <c:v>7.1099999999999997E-2</c:v>
                </c:pt>
                <c:pt idx="147">
                  <c:v>1.7600000000000001E-2</c:v>
                </c:pt>
                <c:pt idx="148">
                  <c:v>1.8E-3</c:v>
                </c:pt>
                <c:pt idx="149">
                  <c:v>1.1000000000000001E-3</c:v>
                </c:pt>
                <c:pt idx="150">
                  <c:v>3.3999999999999998E-3</c:v>
                </c:pt>
                <c:pt idx="151">
                  <c:v>2.5000000000000001E-3</c:v>
                </c:pt>
                <c:pt idx="152">
                  <c:v>2.5999999999999999E-3</c:v>
                </c:pt>
                <c:pt idx="153">
                  <c:v>9.7999999999999997E-3</c:v>
                </c:pt>
                <c:pt idx="154">
                  <c:v>1.35E-2</c:v>
                </c:pt>
                <c:pt idx="155">
                  <c:v>9.06E-2</c:v>
                </c:pt>
                <c:pt idx="156">
                  <c:v>5.3E-3</c:v>
                </c:pt>
                <c:pt idx="157">
                  <c:v>6.1699999999999998E-2</c:v>
                </c:pt>
                <c:pt idx="158">
                  <c:v>0.111</c:v>
                </c:pt>
                <c:pt idx="159">
                  <c:v>6.5600000000000006E-2</c:v>
                </c:pt>
                <c:pt idx="160">
                  <c:v>3.4799999999999998E-2</c:v>
                </c:pt>
                <c:pt idx="161">
                  <c:v>8.6599999999999996E-2</c:v>
                </c:pt>
                <c:pt idx="162">
                  <c:v>2E-3</c:v>
                </c:pt>
                <c:pt idx="163">
                  <c:v>1.9099999999999999E-2</c:v>
                </c:pt>
                <c:pt idx="164">
                  <c:v>5.7200000000000001E-2</c:v>
                </c:pt>
                <c:pt idx="165">
                  <c:v>1.7899999999999999E-2</c:v>
                </c:pt>
                <c:pt idx="166">
                  <c:v>1.1000000000000001E-3</c:v>
                </c:pt>
                <c:pt idx="167">
                  <c:v>1.4E-3</c:v>
                </c:pt>
                <c:pt idx="168">
                  <c:v>2.3699999999999999E-2</c:v>
                </c:pt>
                <c:pt idx="169">
                  <c:v>9.0800000000000006E-2</c:v>
                </c:pt>
                <c:pt idx="170">
                  <c:v>1.6500000000000001E-2</c:v>
                </c:pt>
                <c:pt idx="171">
                  <c:v>5.9700000000000003E-2</c:v>
                </c:pt>
                <c:pt idx="172">
                  <c:v>1.0800000000000001E-2</c:v>
                </c:pt>
                <c:pt idx="173">
                  <c:v>2.0500000000000001E-2</c:v>
                </c:pt>
                <c:pt idx="174">
                  <c:v>9.3799999999999994E-2</c:v>
                </c:pt>
                <c:pt idx="175">
                  <c:v>0.13200000000000001</c:v>
                </c:pt>
                <c:pt idx="176">
                  <c:v>0.1706</c:v>
                </c:pt>
                <c:pt idx="177">
                  <c:v>5.45E-2</c:v>
                </c:pt>
                <c:pt idx="178">
                  <c:v>9.8299999999999998E-2</c:v>
                </c:pt>
                <c:pt idx="179">
                  <c:v>4.4900000000000002E-2</c:v>
                </c:pt>
                <c:pt idx="180">
                  <c:v>0.158</c:v>
                </c:pt>
                <c:pt idx="181">
                  <c:v>2.8E-3</c:v>
                </c:pt>
                <c:pt idx="182">
                  <c:v>3.7000000000000002E-3</c:v>
                </c:pt>
                <c:pt idx="183">
                  <c:v>2.5999999999999999E-3</c:v>
                </c:pt>
                <c:pt idx="184">
                  <c:v>2.53E-2</c:v>
                </c:pt>
                <c:pt idx="185">
                  <c:v>2.5000000000000001E-3</c:v>
                </c:pt>
                <c:pt idx="186">
                  <c:v>3.2199999999999999E-2</c:v>
                </c:pt>
                <c:pt idx="187">
                  <c:v>5.4999999999999997E-3</c:v>
                </c:pt>
                <c:pt idx="188">
                  <c:v>6.2899999999999998E-2</c:v>
                </c:pt>
                <c:pt idx="189">
                  <c:v>0.14560000000000001</c:v>
                </c:pt>
                <c:pt idx="190">
                  <c:v>0.122</c:v>
                </c:pt>
                <c:pt idx="191">
                  <c:v>2.3599999999999999E-2</c:v>
                </c:pt>
                <c:pt idx="192">
                  <c:v>8.2100000000000006E-2</c:v>
                </c:pt>
                <c:pt idx="193">
                  <c:v>6.4000000000000003E-3</c:v>
                </c:pt>
                <c:pt idx="194">
                  <c:v>3.1E-2</c:v>
                </c:pt>
                <c:pt idx="195">
                  <c:v>7.7600000000000002E-2</c:v>
                </c:pt>
                <c:pt idx="196">
                  <c:v>0.10249999999999999</c:v>
                </c:pt>
                <c:pt idx="197">
                  <c:v>3.3999999999999998E-3</c:v>
                </c:pt>
                <c:pt idx="198">
                  <c:v>2.1299999999999999E-2</c:v>
                </c:pt>
                <c:pt idx="199">
                  <c:v>0.18920000000000001</c:v>
                </c:pt>
                <c:pt idx="200">
                  <c:v>0.46779999999999999</c:v>
                </c:pt>
                <c:pt idx="201">
                  <c:v>0.13289999999999999</c:v>
                </c:pt>
                <c:pt idx="202">
                  <c:v>7.6100000000000001E-2</c:v>
                </c:pt>
                <c:pt idx="203">
                  <c:v>1.5100000000000001E-2</c:v>
                </c:pt>
                <c:pt idx="204">
                  <c:v>1.06E-2</c:v>
                </c:pt>
                <c:pt idx="205">
                  <c:v>5.0599999999999999E-2</c:v>
                </c:pt>
                <c:pt idx="206">
                  <c:v>0.24299999999999999</c:v>
                </c:pt>
                <c:pt idx="207">
                  <c:v>1.84E-2</c:v>
                </c:pt>
                <c:pt idx="208">
                  <c:v>0.1583</c:v>
                </c:pt>
                <c:pt idx="209">
                  <c:v>3.2099999999999997E-2</c:v>
                </c:pt>
                <c:pt idx="210">
                  <c:v>0.24229999999999999</c:v>
                </c:pt>
                <c:pt idx="211">
                  <c:v>0.26600000000000001</c:v>
                </c:pt>
                <c:pt idx="212">
                  <c:v>0.128</c:v>
                </c:pt>
                <c:pt idx="213">
                  <c:v>0.10979999999999999</c:v>
                </c:pt>
                <c:pt idx="214">
                  <c:v>9.35E-2</c:v>
                </c:pt>
                <c:pt idx="215">
                  <c:v>7.4200000000000002E-2</c:v>
                </c:pt>
                <c:pt idx="216">
                  <c:v>3.2399999999999998E-2</c:v>
                </c:pt>
                <c:pt idx="217">
                  <c:v>0.1208</c:v>
                </c:pt>
                <c:pt idx="218">
                  <c:v>0.2324</c:v>
                </c:pt>
                <c:pt idx="219">
                  <c:v>0.1246</c:v>
                </c:pt>
                <c:pt idx="220">
                  <c:v>3.15E-2</c:v>
                </c:pt>
                <c:pt idx="221">
                  <c:v>3.5000000000000001E-3</c:v>
                </c:pt>
                <c:pt idx="222">
                  <c:v>0.10979999999999999</c:v>
                </c:pt>
                <c:pt idx="223">
                  <c:v>0.1641</c:v>
                </c:pt>
                <c:pt idx="224">
                  <c:v>0.16889999999999999</c:v>
                </c:pt>
                <c:pt idx="225">
                  <c:v>0.13589999999999999</c:v>
                </c:pt>
                <c:pt idx="226">
                  <c:v>9.1999999999999998E-2</c:v>
                </c:pt>
                <c:pt idx="227">
                  <c:v>3.1199999999999999E-2</c:v>
                </c:pt>
                <c:pt idx="228">
                  <c:v>5.62E-2</c:v>
                </c:pt>
                <c:pt idx="229">
                  <c:v>8.3000000000000001E-3</c:v>
                </c:pt>
                <c:pt idx="230">
                  <c:v>8.3999999999999995E-3</c:v>
                </c:pt>
                <c:pt idx="231">
                  <c:v>0.1434</c:v>
                </c:pt>
                <c:pt idx="232">
                  <c:v>0.26</c:v>
                </c:pt>
                <c:pt idx="233">
                  <c:v>1.43E-2</c:v>
                </c:pt>
                <c:pt idx="234">
                  <c:v>1.41E-2</c:v>
                </c:pt>
                <c:pt idx="235">
                  <c:v>1.6999999999999999E-3</c:v>
                </c:pt>
                <c:pt idx="236">
                  <c:v>2.3199999999999998E-2</c:v>
                </c:pt>
                <c:pt idx="237">
                  <c:v>7.0099999999999996E-2</c:v>
                </c:pt>
                <c:pt idx="238">
                  <c:v>0.19500000000000001</c:v>
                </c:pt>
                <c:pt idx="239">
                  <c:v>0.308</c:v>
                </c:pt>
                <c:pt idx="240">
                  <c:v>0.36430000000000001</c:v>
                </c:pt>
                <c:pt idx="241">
                  <c:v>0.4587</c:v>
                </c:pt>
                <c:pt idx="242">
                  <c:v>5.0000000000000001E-3</c:v>
                </c:pt>
                <c:pt idx="243">
                  <c:v>1.15E-2</c:v>
                </c:pt>
                <c:pt idx="244">
                  <c:v>0.1166</c:v>
                </c:pt>
                <c:pt idx="245">
                  <c:v>0.36899999999999999</c:v>
                </c:pt>
                <c:pt idx="246">
                  <c:v>0.20849999999999999</c:v>
                </c:pt>
                <c:pt idx="247">
                  <c:v>3.2000000000000002E-3</c:v>
                </c:pt>
                <c:pt idx="248">
                  <c:v>6.0000000000000001E-3</c:v>
                </c:pt>
                <c:pt idx="249">
                  <c:v>2.0799999999999999E-2</c:v>
                </c:pt>
                <c:pt idx="250">
                  <c:v>8.8499999999999995E-2</c:v>
                </c:pt>
                <c:pt idx="251">
                  <c:v>6.3799999999999996E-2</c:v>
                </c:pt>
                <c:pt idx="252">
                  <c:v>3.2000000000000001E-2</c:v>
                </c:pt>
                <c:pt idx="253">
                  <c:v>2.5999999999999999E-3</c:v>
                </c:pt>
                <c:pt idx="254">
                  <c:v>2.5999999999999999E-3</c:v>
                </c:pt>
                <c:pt idx="255">
                  <c:v>1.03E-2</c:v>
                </c:pt>
                <c:pt idx="256">
                  <c:v>2.6499999999999999E-2</c:v>
                </c:pt>
                <c:pt idx="257">
                  <c:v>0.16289999999999999</c:v>
                </c:pt>
                <c:pt idx="258">
                  <c:v>0.15570000000000001</c:v>
                </c:pt>
                <c:pt idx="259">
                  <c:v>3.3599999999999998E-2</c:v>
                </c:pt>
                <c:pt idx="260">
                  <c:v>5.7000000000000002E-3</c:v>
                </c:pt>
                <c:pt idx="261">
                  <c:v>7.9000000000000008E-3</c:v>
                </c:pt>
                <c:pt idx="262">
                  <c:v>0.1583</c:v>
                </c:pt>
                <c:pt idx="263">
                  <c:v>7.6100000000000001E-2</c:v>
                </c:pt>
                <c:pt idx="264">
                  <c:v>0.28470000000000001</c:v>
                </c:pt>
                <c:pt idx="265">
                  <c:v>0.43759999999999999</c:v>
                </c:pt>
                <c:pt idx="266">
                  <c:v>6.1400000000000003E-2</c:v>
                </c:pt>
                <c:pt idx="267">
                  <c:v>3.3300000000000003E-2</c:v>
                </c:pt>
                <c:pt idx="268">
                  <c:v>6.0000000000000001E-3</c:v>
                </c:pt>
                <c:pt idx="269">
                  <c:v>2.0999999999999999E-3</c:v>
                </c:pt>
                <c:pt idx="270">
                  <c:v>1.9E-3</c:v>
                </c:pt>
                <c:pt idx="271">
                  <c:v>3.3E-3</c:v>
                </c:pt>
                <c:pt idx="272">
                  <c:v>8.7499999999999994E-2</c:v>
                </c:pt>
                <c:pt idx="273">
                  <c:v>6.3E-3</c:v>
                </c:pt>
                <c:pt idx="274">
                  <c:v>9.1000000000000004E-3</c:v>
                </c:pt>
                <c:pt idx="275">
                  <c:v>7.4099999999999999E-2</c:v>
                </c:pt>
                <c:pt idx="276">
                  <c:v>4.1999999999999997E-3</c:v>
                </c:pt>
                <c:pt idx="277">
                  <c:v>0.12820000000000001</c:v>
                </c:pt>
                <c:pt idx="278">
                  <c:v>0.22309999999999999</c:v>
                </c:pt>
                <c:pt idx="279">
                  <c:v>7.6799999999999993E-2</c:v>
                </c:pt>
                <c:pt idx="280">
                  <c:v>9.4000000000000004E-3</c:v>
                </c:pt>
                <c:pt idx="281">
                  <c:v>9.4999999999999998E-3</c:v>
                </c:pt>
                <c:pt idx="282">
                  <c:v>7.9000000000000008E-3</c:v>
                </c:pt>
                <c:pt idx="283">
                  <c:v>2.8999999999999998E-3</c:v>
                </c:pt>
                <c:pt idx="284">
                  <c:v>0.1051</c:v>
                </c:pt>
                <c:pt idx="285">
                  <c:v>0.38090000000000002</c:v>
                </c:pt>
                <c:pt idx="286">
                  <c:v>4.2500000000000003E-2</c:v>
                </c:pt>
                <c:pt idx="287">
                  <c:v>0.1293</c:v>
                </c:pt>
                <c:pt idx="288">
                  <c:v>2.8E-3</c:v>
                </c:pt>
                <c:pt idx="289">
                  <c:v>1.6E-2</c:v>
                </c:pt>
                <c:pt idx="290">
                  <c:v>2.0899999999999998E-2</c:v>
                </c:pt>
                <c:pt idx="291">
                  <c:v>0.14410000000000001</c:v>
                </c:pt>
                <c:pt idx="292">
                  <c:v>5.1000000000000004E-3</c:v>
                </c:pt>
                <c:pt idx="293">
                  <c:v>3.9399999999999998E-2</c:v>
                </c:pt>
                <c:pt idx="294">
                  <c:v>3.7499999999999999E-2</c:v>
                </c:pt>
                <c:pt idx="295">
                  <c:v>0.12709999999999999</c:v>
                </c:pt>
                <c:pt idx="296">
                  <c:v>0.32090000000000002</c:v>
                </c:pt>
                <c:pt idx="297">
                  <c:v>0.31780000000000003</c:v>
                </c:pt>
                <c:pt idx="298">
                  <c:v>0.18479999999999999</c:v>
                </c:pt>
                <c:pt idx="299">
                  <c:v>0.66679999999999995</c:v>
                </c:pt>
                <c:pt idx="300">
                  <c:v>0.1159</c:v>
                </c:pt>
                <c:pt idx="301">
                  <c:v>4.5999999999999999E-3</c:v>
                </c:pt>
                <c:pt idx="302">
                  <c:v>3.3E-3</c:v>
                </c:pt>
                <c:pt idx="303">
                  <c:v>4.5999999999999999E-3</c:v>
                </c:pt>
                <c:pt idx="304">
                  <c:v>0.1396</c:v>
                </c:pt>
                <c:pt idx="305">
                  <c:v>0.15770000000000001</c:v>
                </c:pt>
                <c:pt idx="306">
                  <c:v>4.4999999999999997E-3</c:v>
                </c:pt>
                <c:pt idx="307">
                  <c:v>0.3569</c:v>
                </c:pt>
                <c:pt idx="308">
                  <c:v>0.39779999999999999</c:v>
                </c:pt>
                <c:pt idx="309">
                  <c:v>0.55269999999999997</c:v>
                </c:pt>
                <c:pt idx="310">
                  <c:v>8.6099999999999996E-2</c:v>
                </c:pt>
                <c:pt idx="311">
                  <c:v>2.5000000000000001E-3</c:v>
                </c:pt>
                <c:pt idx="312">
                  <c:v>3.2000000000000002E-3</c:v>
                </c:pt>
                <c:pt idx="313">
                  <c:v>6.7000000000000002E-3</c:v>
                </c:pt>
                <c:pt idx="314">
                  <c:v>6.3100000000000003E-2</c:v>
                </c:pt>
                <c:pt idx="315">
                  <c:v>4.7000000000000002E-3</c:v>
                </c:pt>
                <c:pt idx="316">
                  <c:v>3.5999999999999999E-3</c:v>
                </c:pt>
                <c:pt idx="317">
                  <c:v>5.9900000000000002E-2</c:v>
                </c:pt>
                <c:pt idx="318">
                  <c:v>3.8999999999999998E-3</c:v>
                </c:pt>
                <c:pt idx="319">
                  <c:v>1.17E-2</c:v>
                </c:pt>
                <c:pt idx="320">
                  <c:v>3.0999999999999999E-3</c:v>
                </c:pt>
                <c:pt idx="321">
                  <c:v>2.3E-3</c:v>
                </c:pt>
                <c:pt idx="322">
                  <c:v>4.7000000000000002E-3</c:v>
                </c:pt>
                <c:pt idx="323">
                  <c:v>1.2999999999999999E-3</c:v>
                </c:pt>
                <c:pt idx="324">
                  <c:v>2.8999999999999998E-3</c:v>
                </c:pt>
                <c:pt idx="325">
                  <c:v>1.37E-2</c:v>
                </c:pt>
                <c:pt idx="326">
                  <c:v>3.7000000000000002E-3</c:v>
                </c:pt>
                <c:pt idx="327">
                  <c:v>2E-3</c:v>
                </c:pt>
                <c:pt idx="328">
                  <c:v>2.5000000000000001E-3</c:v>
                </c:pt>
                <c:pt idx="329">
                  <c:v>3.3999999999999998E-3</c:v>
                </c:pt>
                <c:pt idx="330">
                  <c:v>3.8999999999999998E-3</c:v>
                </c:pt>
                <c:pt idx="331">
                  <c:v>4.0000000000000001E-3</c:v>
                </c:pt>
                <c:pt idx="332">
                  <c:v>2.81E-2</c:v>
                </c:pt>
                <c:pt idx="333">
                  <c:v>0.14230000000000001</c:v>
                </c:pt>
                <c:pt idx="334">
                  <c:v>0.25919999999999999</c:v>
                </c:pt>
                <c:pt idx="335">
                  <c:v>0.13450000000000001</c:v>
                </c:pt>
                <c:pt idx="336">
                  <c:v>4.7999999999999996E-3</c:v>
                </c:pt>
                <c:pt idx="337">
                  <c:v>4.8999999999999998E-3</c:v>
                </c:pt>
                <c:pt idx="338">
                  <c:v>6.8999999999999999E-3</c:v>
                </c:pt>
                <c:pt idx="339">
                  <c:v>3.8E-3</c:v>
                </c:pt>
                <c:pt idx="340">
                  <c:v>2.2000000000000001E-3</c:v>
                </c:pt>
                <c:pt idx="341">
                  <c:v>1.4E-3</c:v>
                </c:pt>
                <c:pt idx="342">
                  <c:v>5.4000000000000003E-3</c:v>
                </c:pt>
                <c:pt idx="343">
                  <c:v>2.2000000000000001E-3</c:v>
                </c:pt>
                <c:pt idx="344">
                  <c:v>1.5E-3</c:v>
                </c:pt>
                <c:pt idx="345">
                  <c:v>3.5000000000000001E-3</c:v>
                </c:pt>
                <c:pt idx="346">
                  <c:v>4.3E-3</c:v>
                </c:pt>
                <c:pt idx="347">
                  <c:v>5.62E-2</c:v>
                </c:pt>
                <c:pt idx="348">
                  <c:v>2.7300000000000001E-2</c:v>
                </c:pt>
                <c:pt idx="349">
                  <c:v>2.7000000000000001E-3</c:v>
                </c:pt>
                <c:pt idx="350">
                  <c:v>6.9999999999999999E-4</c:v>
                </c:pt>
                <c:pt idx="351">
                  <c:v>3.7999999999999999E-2</c:v>
                </c:pt>
                <c:pt idx="352">
                  <c:v>2E-3</c:v>
                </c:pt>
                <c:pt idx="353">
                  <c:v>1.1999999999999999E-3</c:v>
                </c:pt>
                <c:pt idx="354">
                  <c:v>3.3E-3</c:v>
                </c:pt>
                <c:pt idx="355">
                  <c:v>5.9999999999999995E-4</c:v>
                </c:pt>
                <c:pt idx="356">
                  <c:v>1E-3</c:v>
                </c:pt>
                <c:pt idx="357">
                  <c:v>2.0999999999999999E-3</c:v>
                </c:pt>
                <c:pt idx="358">
                  <c:v>3.2000000000000002E-3</c:v>
                </c:pt>
                <c:pt idx="359">
                  <c:v>6.0000000000000001E-3</c:v>
                </c:pt>
                <c:pt idx="360">
                  <c:v>4.2200000000000001E-2</c:v>
                </c:pt>
                <c:pt idx="361">
                  <c:v>0.19489999999999999</c:v>
                </c:pt>
                <c:pt idx="362">
                  <c:v>0.23649999999999999</c:v>
                </c:pt>
                <c:pt idx="363">
                  <c:v>3.5999999999999997E-2</c:v>
                </c:pt>
                <c:pt idx="364">
                  <c:v>2.5000000000000001E-3</c:v>
                </c:pt>
                <c:pt idx="365">
                  <c:v>2.3E-3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AD-4435-A230-3017488ED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</c:lineChart>
      <c:date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Offset val="100"/>
        <c:baseTimeUnit val="days"/>
        <c:majorUnit val="6"/>
        <c:majorTimeUnit val="days"/>
      </c:dateAx>
      <c:valAx>
        <c:axId val="5293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µg/m³</a:t>
                </a:r>
              </a:p>
            </c:rich>
          </c:tx>
          <c:layout>
            <c:manualLayout>
              <c:xMode val="edge"/>
              <c:yMode val="edge"/>
              <c:x val="1.14345114345114E-2"/>
              <c:y val="0.43529411764705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782208121688338"/>
          <c:y val="9.0517214759919709E-2"/>
          <c:w val="0.24192395574770273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Arsen-Konzentration im PM</a:t>
            </a:r>
            <a:r>
              <a:rPr lang="de-DE" baseline="-25000"/>
              <a:t>10 </a:t>
            </a:r>
            <a:r>
              <a:rPr lang="de-DE" baseline="0"/>
              <a:t>2024</a:t>
            </a:r>
            <a:r>
              <a:rPr lang="de-DE" baseline="-25000"/>
              <a:t> </a:t>
            </a:r>
            <a:r>
              <a:rPr lang="de-DE"/>
              <a:t>Stolberg</a:t>
            </a:r>
          </a:p>
        </c:rich>
      </c:tx>
      <c:layout>
        <c:manualLayout>
          <c:xMode val="edge"/>
          <c:yMode val="edge"/>
          <c:x val="0.27242373930816061"/>
          <c:y val="4.0427181896380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04871807516759E-2"/>
          <c:y val="0.14173669467787114"/>
          <c:w val="0.83887733887733895"/>
          <c:h val="0.67731092436974805"/>
        </c:manualLayout>
      </c:layout>
      <c:lineChart>
        <c:grouping val="standard"/>
        <c:varyColors val="0"/>
        <c:ser>
          <c:idx val="0"/>
          <c:order val="0"/>
          <c:tx>
            <c:v>STOB</c:v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'Daten STOB'!$F$13:$F$378</c:f>
              <c:numCache>
                <c:formatCode>0.00</c:formatCode>
                <c:ptCount val="366"/>
                <c:pt idx="0">
                  <c:v>5.0999999999999997E-2</c:v>
                </c:pt>
                <c:pt idx="1">
                  <c:v>3.5999999999999997E-2</c:v>
                </c:pt>
                <c:pt idx="2">
                  <c:v>3.5999999999999997E-2</c:v>
                </c:pt>
                <c:pt idx="3">
                  <c:v>0.16600000000000001</c:v>
                </c:pt>
                <c:pt idx="4">
                  <c:v>8.7999999999999995E-2</c:v>
                </c:pt>
                <c:pt idx="5">
                  <c:v>0.158</c:v>
                </c:pt>
                <c:pt idx="6">
                  <c:v>0.255</c:v>
                </c:pt>
                <c:pt idx="7">
                  <c:v>0.34200000000000003</c:v>
                </c:pt>
                <c:pt idx="8">
                  <c:v>0.56999999999999995</c:v>
                </c:pt>
                <c:pt idx="9">
                  <c:v>2.81</c:v>
                </c:pt>
                <c:pt idx="10">
                  <c:v>51.597999999999999</c:v>
                </c:pt>
                <c:pt idx="11">
                  <c:v>7.6970000000000001</c:v>
                </c:pt>
                <c:pt idx="12">
                  <c:v>0.42</c:v>
                </c:pt>
                <c:pt idx="13">
                  <c:v>0.154</c:v>
                </c:pt>
                <c:pt idx="14">
                  <c:v>0.19900000000000001</c:v>
                </c:pt>
                <c:pt idx="22">
                  <c:v>0.122</c:v>
                </c:pt>
                <c:pt idx="23">
                  <c:v>0.158</c:v>
                </c:pt>
                <c:pt idx="24">
                  <c:v>0.52400000000000002</c:v>
                </c:pt>
                <c:pt idx="25">
                  <c:v>0.191</c:v>
                </c:pt>
                <c:pt idx="26">
                  <c:v>25.318000000000001</c:v>
                </c:pt>
                <c:pt idx="27">
                  <c:v>25.632000000000001</c:v>
                </c:pt>
                <c:pt idx="28">
                  <c:v>8.8819999999999997</c:v>
                </c:pt>
                <c:pt idx="29">
                  <c:v>0.54900000000000004</c:v>
                </c:pt>
                <c:pt idx="30">
                  <c:v>0.435</c:v>
                </c:pt>
                <c:pt idx="31">
                  <c:v>0.442</c:v>
                </c:pt>
                <c:pt idx="32">
                  <c:v>0.312</c:v>
                </c:pt>
                <c:pt idx="33">
                  <c:v>7.6999999999999999E-2</c:v>
                </c:pt>
                <c:pt idx="34">
                  <c:v>4.8000000000000001E-2</c:v>
                </c:pt>
                <c:pt idx="35">
                  <c:v>0.28100000000000003</c:v>
                </c:pt>
                <c:pt idx="36">
                  <c:v>0.247</c:v>
                </c:pt>
                <c:pt idx="37">
                  <c:v>0.14099999999999999</c:v>
                </c:pt>
                <c:pt idx="38">
                  <c:v>0.25800000000000001</c:v>
                </c:pt>
                <c:pt idx="39">
                  <c:v>0.39700000000000002</c:v>
                </c:pt>
                <c:pt idx="40">
                  <c:v>1.4570000000000001</c:v>
                </c:pt>
                <c:pt idx="41">
                  <c:v>0.41399999999999998</c:v>
                </c:pt>
                <c:pt idx="42">
                  <c:v>0.373</c:v>
                </c:pt>
                <c:pt idx="43">
                  <c:v>0.28899999999999998</c:v>
                </c:pt>
                <c:pt idx="44">
                  <c:v>0.08</c:v>
                </c:pt>
                <c:pt idx="45">
                  <c:v>0.42899999999999999</c:v>
                </c:pt>
                <c:pt idx="46">
                  <c:v>0.495</c:v>
                </c:pt>
                <c:pt idx="47">
                  <c:v>1.88</c:v>
                </c:pt>
                <c:pt idx="48">
                  <c:v>0.29799999999999999</c:v>
                </c:pt>
                <c:pt idx="49">
                  <c:v>0.378</c:v>
                </c:pt>
                <c:pt idx="50">
                  <c:v>0.52900000000000003</c:v>
                </c:pt>
                <c:pt idx="51">
                  <c:v>0.17799999999999999</c:v>
                </c:pt>
                <c:pt idx="52">
                  <c:v>6.9000000000000006E-2</c:v>
                </c:pt>
                <c:pt idx="53">
                  <c:v>0.21199999999999999</c:v>
                </c:pt>
                <c:pt idx="54">
                  <c:v>0.22900000000000001</c:v>
                </c:pt>
                <c:pt idx="55">
                  <c:v>0.29499999999999998</c:v>
                </c:pt>
                <c:pt idx="56">
                  <c:v>0.249</c:v>
                </c:pt>
                <c:pt idx="57">
                  <c:v>0.76900000000000002</c:v>
                </c:pt>
                <c:pt idx="58">
                  <c:v>0.54800000000000004</c:v>
                </c:pt>
                <c:pt idx="59">
                  <c:v>0.443</c:v>
                </c:pt>
                <c:pt idx="60">
                  <c:v>0.32900000000000001</c:v>
                </c:pt>
                <c:pt idx="61">
                  <c:v>1.4139999999999999</c:v>
                </c:pt>
                <c:pt idx="62">
                  <c:v>1.1399999999999999</c:v>
                </c:pt>
                <c:pt idx="63">
                  <c:v>1.1359999999999999</c:v>
                </c:pt>
                <c:pt idx="64">
                  <c:v>0.92200000000000004</c:v>
                </c:pt>
                <c:pt idx="65">
                  <c:v>20.385999999999999</c:v>
                </c:pt>
                <c:pt idx="66">
                  <c:v>4.952</c:v>
                </c:pt>
                <c:pt idx="67">
                  <c:v>1.601</c:v>
                </c:pt>
                <c:pt idx="68">
                  <c:v>0.70399999999999996</c:v>
                </c:pt>
                <c:pt idx="69">
                  <c:v>0.41699999999999998</c:v>
                </c:pt>
                <c:pt idx="70">
                  <c:v>0.17100000000000001</c:v>
                </c:pt>
                <c:pt idx="71">
                  <c:v>0.48</c:v>
                </c:pt>
                <c:pt idx="72">
                  <c:v>0.64500000000000002</c:v>
                </c:pt>
                <c:pt idx="73">
                  <c:v>15.839</c:v>
                </c:pt>
                <c:pt idx="74">
                  <c:v>0.28199999999999997</c:v>
                </c:pt>
                <c:pt idx="75">
                  <c:v>0.72199999999999998</c:v>
                </c:pt>
                <c:pt idx="76">
                  <c:v>14.023999999999999</c:v>
                </c:pt>
                <c:pt idx="77">
                  <c:v>35.284999999999997</c:v>
                </c:pt>
                <c:pt idx="78">
                  <c:v>70.093000000000004</c:v>
                </c:pt>
                <c:pt idx="79">
                  <c:v>8.3439999999999994</c:v>
                </c:pt>
                <c:pt idx="80">
                  <c:v>11.887</c:v>
                </c:pt>
                <c:pt idx="81">
                  <c:v>0.58699999999999997</c:v>
                </c:pt>
                <c:pt idx="82">
                  <c:v>0.183</c:v>
                </c:pt>
                <c:pt idx="83">
                  <c:v>0.126</c:v>
                </c:pt>
                <c:pt idx="84">
                  <c:v>1.149</c:v>
                </c:pt>
                <c:pt idx="85">
                  <c:v>1.0740000000000001</c:v>
                </c:pt>
                <c:pt idx="86">
                  <c:v>0.501</c:v>
                </c:pt>
                <c:pt idx="87">
                  <c:v>0.17599999999999999</c:v>
                </c:pt>
                <c:pt idx="88">
                  <c:v>0.26400000000000001</c:v>
                </c:pt>
                <c:pt idx="89">
                  <c:v>2.3029999999999999</c:v>
                </c:pt>
                <c:pt idx="90">
                  <c:v>2.915</c:v>
                </c:pt>
                <c:pt idx="91">
                  <c:v>0.124</c:v>
                </c:pt>
                <c:pt idx="92">
                  <c:v>8.1000000000000003E-2</c:v>
                </c:pt>
                <c:pt idx="93">
                  <c:v>0.40200000000000002</c:v>
                </c:pt>
                <c:pt idx="94">
                  <c:v>0.22500000000000001</c:v>
                </c:pt>
                <c:pt idx="95">
                  <c:v>0.61299999999999999</c:v>
                </c:pt>
                <c:pt idx="96">
                  <c:v>10.256</c:v>
                </c:pt>
                <c:pt idx="97">
                  <c:v>1.593</c:v>
                </c:pt>
                <c:pt idx="98">
                  <c:v>2.21</c:v>
                </c:pt>
                <c:pt idx="99">
                  <c:v>0.63100000000000001</c:v>
                </c:pt>
                <c:pt idx="100">
                  <c:v>2.109</c:v>
                </c:pt>
                <c:pt idx="101">
                  <c:v>0.59899999999999998</c:v>
                </c:pt>
                <c:pt idx="102">
                  <c:v>0.78</c:v>
                </c:pt>
                <c:pt idx="103">
                  <c:v>0.59399999999999997</c:v>
                </c:pt>
                <c:pt idx="104">
                  <c:v>0.73199999999999998</c:v>
                </c:pt>
                <c:pt idx="105">
                  <c:v>0.44400000000000001</c:v>
                </c:pt>
                <c:pt idx="106">
                  <c:v>0.13200000000000001</c:v>
                </c:pt>
                <c:pt idx="107">
                  <c:v>0.20599999999999999</c:v>
                </c:pt>
                <c:pt idx="108">
                  <c:v>0.23300000000000001</c:v>
                </c:pt>
                <c:pt idx="109">
                  <c:v>0.12</c:v>
                </c:pt>
                <c:pt idx="110">
                  <c:v>5.3999999999999999E-2</c:v>
                </c:pt>
                <c:pt idx="111">
                  <c:v>1.4610000000000001</c:v>
                </c:pt>
                <c:pt idx="112">
                  <c:v>6.3639999999999999</c:v>
                </c:pt>
                <c:pt idx="113">
                  <c:v>3.1749999999999998</c:v>
                </c:pt>
                <c:pt idx="114">
                  <c:v>0.19700000000000001</c:v>
                </c:pt>
                <c:pt idx="115">
                  <c:v>0.32400000000000001</c:v>
                </c:pt>
                <c:pt idx="116">
                  <c:v>0.433</c:v>
                </c:pt>
                <c:pt idx="117">
                  <c:v>2.1739999999999999</c:v>
                </c:pt>
                <c:pt idx="118">
                  <c:v>1.538</c:v>
                </c:pt>
                <c:pt idx="119">
                  <c:v>3.427</c:v>
                </c:pt>
                <c:pt idx="120">
                  <c:v>10.999000000000001</c:v>
                </c:pt>
                <c:pt idx="121">
                  <c:v>9.5670000000000002</c:v>
                </c:pt>
                <c:pt idx="122">
                  <c:v>17.016999999999999</c:v>
                </c:pt>
                <c:pt idx="123">
                  <c:v>8.5440000000000005</c:v>
                </c:pt>
                <c:pt idx="124">
                  <c:v>20.786999999999999</c:v>
                </c:pt>
                <c:pt idx="125">
                  <c:v>1.8759999999999999</c:v>
                </c:pt>
                <c:pt idx="126">
                  <c:v>8.5860000000000003</c:v>
                </c:pt>
                <c:pt idx="127">
                  <c:v>2.9969999999999999</c:v>
                </c:pt>
                <c:pt idx="128">
                  <c:v>6.1390000000000002</c:v>
                </c:pt>
                <c:pt idx="129">
                  <c:v>28.783000000000001</c:v>
                </c:pt>
                <c:pt idx="130">
                  <c:v>31.006</c:v>
                </c:pt>
                <c:pt idx="131">
                  <c:v>45.741999999999997</c:v>
                </c:pt>
                <c:pt idx="132">
                  <c:v>32.148000000000003</c:v>
                </c:pt>
                <c:pt idx="133">
                  <c:v>21.327000000000002</c:v>
                </c:pt>
                <c:pt idx="134">
                  <c:v>7.8380000000000001</c:v>
                </c:pt>
                <c:pt idx="135">
                  <c:v>4.12</c:v>
                </c:pt>
                <c:pt idx="136">
                  <c:v>2.7469999999999999</c:v>
                </c:pt>
                <c:pt idx="137">
                  <c:v>0.62</c:v>
                </c:pt>
                <c:pt idx="138">
                  <c:v>0.38600000000000001</c:v>
                </c:pt>
                <c:pt idx="139">
                  <c:v>0.68200000000000005</c:v>
                </c:pt>
                <c:pt idx="140">
                  <c:v>7.7830000000000004</c:v>
                </c:pt>
                <c:pt idx="141">
                  <c:v>21.835000000000001</c:v>
                </c:pt>
                <c:pt idx="142">
                  <c:v>0.371</c:v>
                </c:pt>
                <c:pt idx="143">
                  <c:v>1.264</c:v>
                </c:pt>
                <c:pt idx="144">
                  <c:v>6.9029999999999996</c:v>
                </c:pt>
                <c:pt idx="145">
                  <c:v>3.1389999999999998</c:v>
                </c:pt>
                <c:pt idx="146">
                  <c:v>13.957000000000001</c:v>
                </c:pt>
                <c:pt idx="147">
                  <c:v>1.7070000000000001</c:v>
                </c:pt>
                <c:pt idx="148">
                  <c:v>0.27400000000000002</c:v>
                </c:pt>
                <c:pt idx="149">
                  <c:v>0.247</c:v>
                </c:pt>
                <c:pt idx="150">
                  <c:v>0.58599999999999997</c:v>
                </c:pt>
                <c:pt idx="151">
                  <c:v>0.317</c:v>
                </c:pt>
                <c:pt idx="152">
                  <c:v>0.25600000000000001</c:v>
                </c:pt>
                <c:pt idx="153">
                  <c:v>2.504</c:v>
                </c:pt>
                <c:pt idx="154">
                  <c:v>1.1499999999999999</c:v>
                </c:pt>
                <c:pt idx="155">
                  <c:v>1.3660000000000001</c:v>
                </c:pt>
                <c:pt idx="156">
                  <c:v>0.64</c:v>
                </c:pt>
                <c:pt idx="157">
                  <c:v>8.9039999999999999</c:v>
                </c:pt>
                <c:pt idx="158">
                  <c:v>19.355</c:v>
                </c:pt>
                <c:pt idx="159">
                  <c:v>8.5259999999999998</c:v>
                </c:pt>
                <c:pt idx="160">
                  <c:v>4.8319999999999999</c:v>
                </c:pt>
                <c:pt idx="161">
                  <c:v>10.231999999999999</c:v>
                </c:pt>
                <c:pt idx="162">
                  <c:v>0.185</c:v>
                </c:pt>
                <c:pt idx="163">
                  <c:v>1.478</c:v>
                </c:pt>
                <c:pt idx="164">
                  <c:v>4.0289999999999999</c:v>
                </c:pt>
                <c:pt idx="165">
                  <c:v>0.67</c:v>
                </c:pt>
                <c:pt idx="166">
                  <c:v>0.154</c:v>
                </c:pt>
                <c:pt idx="167">
                  <c:v>0.128</c:v>
                </c:pt>
                <c:pt idx="168">
                  <c:v>1.617</c:v>
                </c:pt>
                <c:pt idx="169">
                  <c:v>2.6509999999999998</c:v>
                </c:pt>
                <c:pt idx="170">
                  <c:v>3.9750000000000001</c:v>
                </c:pt>
                <c:pt idx="171">
                  <c:v>6.6150000000000002</c:v>
                </c:pt>
                <c:pt idx="172">
                  <c:v>0.97399999999999998</c:v>
                </c:pt>
                <c:pt idx="173">
                  <c:v>1.6339999999999999</c:v>
                </c:pt>
                <c:pt idx="174">
                  <c:v>15.557</c:v>
                </c:pt>
                <c:pt idx="175">
                  <c:v>24.077999999999999</c:v>
                </c:pt>
                <c:pt idx="176">
                  <c:v>36.851999999999997</c:v>
                </c:pt>
                <c:pt idx="177">
                  <c:v>2.8260000000000001</c:v>
                </c:pt>
                <c:pt idx="178">
                  <c:v>7.2460000000000004</c:v>
                </c:pt>
                <c:pt idx="179">
                  <c:v>4.7679999999999998</c:v>
                </c:pt>
                <c:pt idx="180">
                  <c:v>15.974</c:v>
                </c:pt>
                <c:pt idx="181">
                  <c:v>0.54300000000000004</c:v>
                </c:pt>
                <c:pt idx="182">
                  <c:v>0.34100000000000003</c:v>
                </c:pt>
                <c:pt idx="183">
                  <c:v>0.313</c:v>
                </c:pt>
                <c:pt idx="184">
                  <c:v>2.0510000000000002</c:v>
                </c:pt>
                <c:pt idx="186">
                  <c:v>0.84899999999999998</c:v>
                </c:pt>
                <c:pt idx="187">
                  <c:v>0.308</c:v>
                </c:pt>
                <c:pt idx="188">
                  <c:v>3.9209999999999998</c:v>
                </c:pt>
                <c:pt idx="189">
                  <c:v>21.850999999999999</c:v>
                </c:pt>
                <c:pt idx="190">
                  <c:v>15.484</c:v>
                </c:pt>
                <c:pt idx="191">
                  <c:v>3.476</c:v>
                </c:pt>
                <c:pt idx="192">
                  <c:v>22.055</c:v>
                </c:pt>
                <c:pt idx="196">
                  <c:v>12.029</c:v>
                </c:pt>
                <c:pt idx="197">
                  <c:v>0.311</c:v>
                </c:pt>
                <c:pt idx="198">
                  <c:v>6.0469999999999997</c:v>
                </c:pt>
                <c:pt idx="199">
                  <c:v>33.58</c:v>
                </c:pt>
                <c:pt idx="200">
                  <c:v>46.518000000000001</c:v>
                </c:pt>
                <c:pt idx="201">
                  <c:v>21.942</c:v>
                </c:pt>
                <c:pt idx="202">
                  <c:v>9.7970000000000006</c:v>
                </c:pt>
                <c:pt idx="203">
                  <c:v>0.72199999999999998</c:v>
                </c:pt>
                <c:pt idx="204">
                  <c:v>0.82</c:v>
                </c:pt>
                <c:pt idx="205">
                  <c:v>5.77</c:v>
                </c:pt>
                <c:pt idx="206">
                  <c:v>27.238</c:v>
                </c:pt>
                <c:pt idx="207">
                  <c:v>1.143</c:v>
                </c:pt>
                <c:pt idx="208">
                  <c:v>8.99</c:v>
                </c:pt>
                <c:pt idx="209">
                  <c:v>6.3620000000000001</c:v>
                </c:pt>
                <c:pt idx="210">
                  <c:v>33.613</c:v>
                </c:pt>
                <c:pt idx="211">
                  <c:v>36.966000000000001</c:v>
                </c:pt>
                <c:pt idx="212">
                  <c:v>22.459</c:v>
                </c:pt>
                <c:pt idx="213">
                  <c:v>13.663</c:v>
                </c:pt>
                <c:pt idx="214">
                  <c:v>13.244</c:v>
                </c:pt>
                <c:pt idx="215">
                  <c:v>21.265999999999998</c:v>
                </c:pt>
                <c:pt idx="216">
                  <c:v>2.3980000000000001</c:v>
                </c:pt>
                <c:pt idx="217">
                  <c:v>14.332000000000001</c:v>
                </c:pt>
                <c:pt idx="218">
                  <c:v>33.064999999999998</c:v>
                </c:pt>
                <c:pt idx="219">
                  <c:v>12.147</c:v>
                </c:pt>
                <c:pt idx="220">
                  <c:v>4.8499999999999996</c:v>
                </c:pt>
                <c:pt idx="221">
                  <c:v>3.2879999999999998</c:v>
                </c:pt>
                <c:pt idx="222">
                  <c:v>9.5069999999999997</c:v>
                </c:pt>
                <c:pt idx="223">
                  <c:v>16.553000000000001</c:v>
                </c:pt>
                <c:pt idx="224">
                  <c:v>19.016999999999999</c:v>
                </c:pt>
                <c:pt idx="225">
                  <c:v>6.5389999999999997</c:v>
                </c:pt>
                <c:pt idx="226">
                  <c:v>4.7750000000000004</c:v>
                </c:pt>
                <c:pt idx="227">
                  <c:v>1.736</c:v>
                </c:pt>
                <c:pt idx="228">
                  <c:v>3.5129999999999999</c:v>
                </c:pt>
                <c:pt idx="229">
                  <c:v>3.6669999999999998</c:v>
                </c:pt>
                <c:pt idx="230">
                  <c:v>0.879</c:v>
                </c:pt>
                <c:pt idx="231">
                  <c:v>14.717000000000001</c:v>
                </c:pt>
                <c:pt idx="232">
                  <c:v>24.317</c:v>
                </c:pt>
                <c:pt idx="233">
                  <c:v>1.0589999999999999</c:v>
                </c:pt>
                <c:pt idx="234">
                  <c:v>1.1539999999999999</c:v>
                </c:pt>
                <c:pt idx="235">
                  <c:v>2.0009999999999999</c:v>
                </c:pt>
                <c:pt idx="236">
                  <c:v>2.5539999999999998</c:v>
                </c:pt>
                <c:pt idx="237">
                  <c:v>3.1869999999999998</c:v>
                </c:pt>
                <c:pt idx="238">
                  <c:v>10.685</c:v>
                </c:pt>
                <c:pt idx="239">
                  <c:v>34.106000000000002</c:v>
                </c:pt>
                <c:pt idx="240">
                  <c:v>23.472000000000001</c:v>
                </c:pt>
                <c:pt idx="242">
                  <c:v>0.82199999999999995</c:v>
                </c:pt>
                <c:pt idx="243">
                  <c:v>1.718</c:v>
                </c:pt>
                <c:pt idx="244">
                  <c:v>7.22</c:v>
                </c:pt>
                <c:pt idx="245">
                  <c:v>33.615000000000002</c:v>
                </c:pt>
                <c:pt idx="246">
                  <c:v>8.3369999999999997</c:v>
                </c:pt>
                <c:pt idx="247">
                  <c:v>0.77</c:v>
                </c:pt>
                <c:pt idx="248">
                  <c:v>1.006</c:v>
                </c:pt>
                <c:pt idx="249">
                  <c:v>2.0329999999999999</c:v>
                </c:pt>
                <c:pt idx="250">
                  <c:v>6.944</c:v>
                </c:pt>
                <c:pt idx="251">
                  <c:v>5.702</c:v>
                </c:pt>
                <c:pt idx="252">
                  <c:v>0.70499999999999996</c:v>
                </c:pt>
                <c:pt idx="253">
                  <c:v>1.4890000000000001</c:v>
                </c:pt>
                <c:pt idx="254">
                  <c:v>0.27500000000000002</c:v>
                </c:pt>
                <c:pt idx="255">
                  <c:v>2.5190000000000001</c:v>
                </c:pt>
                <c:pt idx="256">
                  <c:v>1.9670000000000001</c:v>
                </c:pt>
                <c:pt idx="257">
                  <c:v>12.497</c:v>
                </c:pt>
                <c:pt idx="258">
                  <c:v>13.657999999999999</c:v>
                </c:pt>
                <c:pt idx="259">
                  <c:v>3.8380000000000001</c:v>
                </c:pt>
                <c:pt idx="260">
                  <c:v>3</c:v>
                </c:pt>
                <c:pt idx="261">
                  <c:v>5.452</c:v>
                </c:pt>
                <c:pt idx="262">
                  <c:v>16.132999999999999</c:v>
                </c:pt>
                <c:pt idx="263">
                  <c:v>8.0459999999999994</c:v>
                </c:pt>
                <c:pt idx="264">
                  <c:v>27.533999999999999</c:v>
                </c:pt>
                <c:pt idx="265">
                  <c:v>67.468000000000004</c:v>
                </c:pt>
                <c:pt idx="266">
                  <c:v>1.498</c:v>
                </c:pt>
                <c:pt idx="267">
                  <c:v>1.5149999999999999</c:v>
                </c:pt>
                <c:pt idx="268">
                  <c:v>0.66400000000000003</c:v>
                </c:pt>
                <c:pt idx="269">
                  <c:v>0.35699999999999998</c:v>
                </c:pt>
                <c:pt idx="270">
                  <c:v>0.69599999999999995</c:v>
                </c:pt>
                <c:pt idx="271">
                  <c:v>0.54300000000000004</c:v>
                </c:pt>
                <c:pt idx="272">
                  <c:v>14.361000000000001</c:v>
                </c:pt>
                <c:pt idx="273">
                  <c:v>1.2410000000000001</c:v>
                </c:pt>
                <c:pt idx="274">
                  <c:v>0.26100000000000001</c:v>
                </c:pt>
                <c:pt idx="275">
                  <c:v>5.6550000000000002</c:v>
                </c:pt>
                <c:pt idx="276">
                  <c:v>0.57499999999999996</c:v>
                </c:pt>
                <c:pt idx="277">
                  <c:v>20.896000000000001</c:v>
                </c:pt>
                <c:pt idx="278">
                  <c:v>35.043999999999997</c:v>
                </c:pt>
                <c:pt idx="279">
                  <c:v>11.061</c:v>
                </c:pt>
                <c:pt idx="280">
                  <c:v>1.571</c:v>
                </c:pt>
                <c:pt idx="281">
                  <c:v>0.995</c:v>
                </c:pt>
                <c:pt idx="282">
                  <c:v>0.86</c:v>
                </c:pt>
                <c:pt idx="283">
                  <c:v>0.32</c:v>
                </c:pt>
                <c:pt idx="284">
                  <c:v>23.975999999999999</c:v>
                </c:pt>
                <c:pt idx="285">
                  <c:v>57.326000000000001</c:v>
                </c:pt>
                <c:pt idx="286">
                  <c:v>5.992</c:v>
                </c:pt>
                <c:pt idx="287">
                  <c:v>19.388999999999999</c:v>
                </c:pt>
                <c:pt idx="288">
                  <c:v>1.2370000000000001</c:v>
                </c:pt>
                <c:pt idx="289">
                  <c:v>3.327</c:v>
                </c:pt>
                <c:pt idx="290">
                  <c:v>4.3070000000000004</c:v>
                </c:pt>
                <c:pt idx="291">
                  <c:v>23.495999999999999</c:v>
                </c:pt>
                <c:pt idx="292">
                  <c:v>0.75</c:v>
                </c:pt>
                <c:pt idx="293">
                  <c:v>0.40500000000000003</c:v>
                </c:pt>
                <c:pt idx="294">
                  <c:v>3.8359999999999999</c:v>
                </c:pt>
                <c:pt idx="295">
                  <c:v>17.055</c:v>
                </c:pt>
                <c:pt idx="296">
                  <c:v>46.825000000000003</c:v>
                </c:pt>
                <c:pt idx="297">
                  <c:v>38.86</c:v>
                </c:pt>
                <c:pt idx="298">
                  <c:v>10.315</c:v>
                </c:pt>
                <c:pt idx="299">
                  <c:v>48.222000000000001</c:v>
                </c:pt>
                <c:pt idx="300">
                  <c:v>9.1989999999999998</c:v>
                </c:pt>
                <c:pt idx="301">
                  <c:v>0.97099999999999997</c:v>
                </c:pt>
                <c:pt idx="302">
                  <c:v>2.5089999999999999</c:v>
                </c:pt>
                <c:pt idx="303">
                  <c:v>0.66</c:v>
                </c:pt>
                <c:pt idx="304">
                  <c:v>37.713000000000001</c:v>
                </c:pt>
                <c:pt idx="305">
                  <c:v>14.42</c:v>
                </c:pt>
                <c:pt idx="306">
                  <c:v>0.77400000000000002</c:v>
                </c:pt>
                <c:pt idx="307">
                  <c:v>61.988</c:v>
                </c:pt>
                <c:pt idx="308">
                  <c:v>73.673000000000002</c:v>
                </c:pt>
                <c:pt idx="309">
                  <c:v>93.902000000000001</c:v>
                </c:pt>
                <c:pt idx="310">
                  <c:v>16.934999999999999</c:v>
                </c:pt>
                <c:pt idx="311">
                  <c:v>0.84199999999999997</c:v>
                </c:pt>
                <c:pt idx="312">
                  <c:v>1.0389999999999999</c:v>
                </c:pt>
                <c:pt idx="313">
                  <c:v>0.75</c:v>
                </c:pt>
                <c:pt idx="314">
                  <c:v>4.4340000000000002</c:v>
                </c:pt>
                <c:pt idx="315">
                  <c:v>0.78200000000000003</c:v>
                </c:pt>
                <c:pt idx="316">
                  <c:v>0.36399999999999999</c:v>
                </c:pt>
                <c:pt idx="317">
                  <c:v>5.1369999999999996</c:v>
                </c:pt>
                <c:pt idx="318">
                  <c:v>0.72799999999999998</c:v>
                </c:pt>
                <c:pt idx="319">
                  <c:v>1.8939999999999999</c:v>
                </c:pt>
                <c:pt idx="320">
                  <c:v>0.308</c:v>
                </c:pt>
                <c:pt idx="321">
                  <c:v>0.19600000000000001</c:v>
                </c:pt>
                <c:pt idx="322">
                  <c:v>0.35499999999999998</c:v>
                </c:pt>
                <c:pt idx="323">
                  <c:v>0.17799999999999999</c:v>
                </c:pt>
                <c:pt idx="324">
                  <c:v>0.312</c:v>
                </c:pt>
                <c:pt idx="325">
                  <c:v>0.64200000000000002</c:v>
                </c:pt>
                <c:pt idx="326">
                  <c:v>0.34300000000000003</c:v>
                </c:pt>
                <c:pt idx="327">
                  <c:v>0.17100000000000001</c:v>
                </c:pt>
                <c:pt idx="328">
                  <c:v>0.36799999999999999</c:v>
                </c:pt>
                <c:pt idx="329">
                  <c:v>0.4</c:v>
                </c:pt>
                <c:pt idx="330">
                  <c:v>0.374</c:v>
                </c:pt>
                <c:pt idx="331">
                  <c:v>0.17100000000000001</c:v>
                </c:pt>
                <c:pt idx="332">
                  <c:v>2.589</c:v>
                </c:pt>
                <c:pt idx="333">
                  <c:v>17.277999999999999</c:v>
                </c:pt>
                <c:pt idx="334">
                  <c:v>11.221</c:v>
                </c:pt>
                <c:pt idx="335">
                  <c:v>4.4969999999999999</c:v>
                </c:pt>
                <c:pt idx="336">
                  <c:v>0.52600000000000002</c:v>
                </c:pt>
                <c:pt idx="337">
                  <c:v>0.40500000000000003</c:v>
                </c:pt>
                <c:pt idx="338">
                  <c:v>0.69299999999999995</c:v>
                </c:pt>
                <c:pt idx="339">
                  <c:v>0.26200000000000001</c:v>
                </c:pt>
                <c:pt idx="340">
                  <c:v>0.37</c:v>
                </c:pt>
                <c:pt idx="341">
                  <c:v>7.6999999999999999E-2</c:v>
                </c:pt>
                <c:pt idx="342">
                  <c:v>0.434</c:v>
                </c:pt>
                <c:pt idx="343">
                  <c:v>0.17199999999999999</c:v>
                </c:pt>
                <c:pt idx="344">
                  <c:v>0.13500000000000001</c:v>
                </c:pt>
                <c:pt idx="345">
                  <c:v>0.374</c:v>
                </c:pt>
                <c:pt idx="346">
                  <c:v>0.98599999999999999</c:v>
                </c:pt>
                <c:pt idx="347">
                  <c:v>2.78</c:v>
                </c:pt>
                <c:pt idx="348">
                  <c:v>1.377</c:v>
                </c:pt>
                <c:pt idx="349">
                  <c:v>0.25900000000000001</c:v>
                </c:pt>
                <c:pt idx="350">
                  <c:v>5.5E-2</c:v>
                </c:pt>
                <c:pt idx="351">
                  <c:v>2.6720000000000002</c:v>
                </c:pt>
                <c:pt idx="352">
                  <c:v>0.2</c:v>
                </c:pt>
                <c:pt idx="353">
                  <c:v>0.126</c:v>
                </c:pt>
                <c:pt idx="354">
                  <c:v>0.20799999999999999</c:v>
                </c:pt>
                <c:pt idx="355">
                  <c:v>5.6000000000000001E-2</c:v>
                </c:pt>
                <c:pt idx="356">
                  <c:v>7.4999999999999997E-2</c:v>
                </c:pt>
                <c:pt idx="357">
                  <c:v>0.187</c:v>
                </c:pt>
                <c:pt idx="358">
                  <c:v>0.251</c:v>
                </c:pt>
                <c:pt idx="359">
                  <c:v>0.249</c:v>
                </c:pt>
                <c:pt idx="360">
                  <c:v>11.169</c:v>
                </c:pt>
                <c:pt idx="361">
                  <c:v>27.41</c:v>
                </c:pt>
                <c:pt idx="362">
                  <c:v>31.338999999999999</c:v>
                </c:pt>
                <c:pt idx="363">
                  <c:v>4.1669999999999998</c:v>
                </c:pt>
                <c:pt idx="364">
                  <c:v>0.16</c:v>
                </c:pt>
                <c:pt idx="365">
                  <c:v>7.4999999999999997E-2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D-4CFC-A09C-02FDD646FFB3}"/>
            </c:ext>
          </c:extLst>
        </c:ser>
        <c:ser>
          <c:idx val="4"/>
          <c:order val="1"/>
          <c:tx>
            <c:v>STOR</c:v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'Daten STOR'!$F$13:$F$378</c:f>
              <c:numCache>
                <c:formatCode>0.00</c:formatCode>
                <c:ptCount val="366"/>
                <c:pt idx="0">
                  <c:v>0.193</c:v>
                </c:pt>
                <c:pt idx="1">
                  <c:v>3.2000000000000001E-2</c:v>
                </c:pt>
                <c:pt idx="2">
                  <c:v>0.03</c:v>
                </c:pt>
                <c:pt idx="3">
                  <c:v>0.17199999999999999</c:v>
                </c:pt>
                <c:pt idx="4">
                  <c:v>9.1999999999999998E-2</c:v>
                </c:pt>
                <c:pt idx="5">
                  <c:v>0.14699999999999999</c:v>
                </c:pt>
                <c:pt idx="6">
                  <c:v>0.24199999999999999</c:v>
                </c:pt>
                <c:pt idx="7">
                  <c:v>0.32700000000000001</c:v>
                </c:pt>
                <c:pt idx="8">
                  <c:v>0.68500000000000005</c:v>
                </c:pt>
                <c:pt idx="9">
                  <c:v>2.25</c:v>
                </c:pt>
                <c:pt idx="10">
                  <c:v>31.965</c:v>
                </c:pt>
                <c:pt idx="11">
                  <c:v>3.98</c:v>
                </c:pt>
                <c:pt idx="12">
                  <c:v>0.318</c:v>
                </c:pt>
                <c:pt idx="13">
                  <c:v>0.13900000000000001</c:v>
                </c:pt>
                <c:pt idx="14">
                  <c:v>0.23400000000000001</c:v>
                </c:pt>
                <c:pt idx="15">
                  <c:v>2.9359999999999999</c:v>
                </c:pt>
                <c:pt idx="16">
                  <c:v>13.657999999999999</c:v>
                </c:pt>
                <c:pt idx="17">
                  <c:v>0.80600000000000005</c:v>
                </c:pt>
                <c:pt idx="18">
                  <c:v>0.46500000000000002</c:v>
                </c:pt>
                <c:pt idx="19">
                  <c:v>23.02</c:v>
                </c:pt>
                <c:pt idx="20">
                  <c:v>0.21099999999999999</c:v>
                </c:pt>
                <c:pt idx="21">
                  <c:v>8.5000000000000006E-2</c:v>
                </c:pt>
                <c:pt idx="22">
                  <c:v>0.13900000000000001</c:v>
                </c:pt>
                <c:pt idx="23">
                  <c:v>0.19800000000000001</c:v>
                </c:pt>
                <c:pt idx="24">
                  <c:v>0.434</c:v>
                </c:pt>
                <c:pt idx="25">
                  <c:v>0.21299999999999999</c:v>
                </c:pt>
                <c:pt idx="26">
                  <c:v>14.942</c:v>
                </c:pt>
                <c:pt idx="27">
                  <c:v>17.914000000000001</c:v>
                </c:pt>
                <c:pt idx="28">
                  <c:v>15.271000000000001</c:v>
                </c:pt>
                <c:pt idx="29">
                  <c:v>0.91</c:v>
                </c:pt>
                <c:pt idx="30">
                  <c:v>0.39800000000000002</c:v>
                </c:pt>
                <c:pt idx="31">
                  <c:v>0.433</c:v>
                </c:pt>
                <c:pt idx="32">
                  <c:v>0.22900000000000001</c:v>
                </c:pt>
                <c:pt idx="33">
                  <c:v>8.4000000000000005E-2</c:v>
                </c:pt>
                <c:pt idx="34">
                  <c:v>4.4999999999999998E-2</c:v>
                </c:pt>
                <c:pt idx="35">
                  <c:v>0.312</c:v>
                </c:pt>
                <c:pt idx="36">
                  <c:v>0.55800000000000005</c:v>
                </c:pt>
                <c:pt idx="37">
                  <c:v>0.105</c:v>
                </c:pt>
                <c:pt idx="38">
                  <c:v>0.17</c:v>
                </c:pt>
                <c:pt idx="39">
                  <c:v>1.079</c:v>
                </c:pt>
                <c:pt idx="40">
                  <c:v>5.0090000000000003</c:v>
                </c:pt>
                <c:pt idx="41">
                  <c:v>0.27800000000000002</c:v>
                </c:pt>
                <c:pt idx="42">
                  <c:v>0.27600000000000002</c:v>
                </c:pt>
                <c:pt idx="43">
                  <c:v>0.55000000000000004</c:v>
                </c:pt>
                <c:pt idx="44">
                  <c:v>0.27600000000000002</c:v>
                </c:pt>
                <c:pt idx="45">
                  <c:v>1.208</c:v>
                </c:pt>
                <c:pt idx="46">
                  <c:v>1.151</c:v>
                </c:pt>
                <c:pt idx="47">
                  <c:v>1.95</c:v>
                </c:pt>
                <c:pt idx="48">
                  <c:v>0.36399999999999999</c:v>
                </c:pt>
                <c:pt idx="49">
                  <c:v>0.47599999999999998</c:v>
                </c:pt>
                <c:pt idx="50">
                  <c:v>0.41399999999999998</c:v>
                </c:pt>
                <c:pt idx="51">
                  <c:v>0.24099999999999999</c:v>
                </c:pt>
                <c:pt idx="52">
                  <c:v>5.2999999999999999E-2</c:v>
                </c:pt>
                <c:pt idx="53">
                  <c:v>0.29799999999999999</c:v>
                </c:pt>
                <c:pt idx="54">
                  <c:v>0.61899999999999999</c:v>
                </c:pt>
                <c:pt idx="55">
                  <c:v>0.19700000000000001</c:v>
                </c:pt>
                <c:pt idx="56">
                  <c:v>0.27300000000000002</c:v>
                </c:pt>
                <c:pt idx="57">
                  <c:v>0.79400000000000004</c:v>
                </c:pt>
                <c:pt idx="58">
                  <c:v>0.77</c:v>
                </c:pt>
                <c:pt idx="59">
                  <c:v>0.49299999999999999</c:v>
                </c:pt>
                <c:pt idx="60">
                  <c:v>0.69599999999999995</c:v>
                </c:pt>
                <c:pt idx="61">
                  <c:v>0.66900000000000004</c:v>
                </c:pt>
                <c:pt idx="62">
                  <c:v>0.78600000000000003</c:v>
                </c:pt>
                <c:pt idx="63">
                  <c:v>0.39400000000000002</c:v>
                </c:pt>
                <c:pt idx="64">
                  <c:v>2.5539999999999998</c:v>
                </c:pt>
                <c:pt idx="65">
                  <c:v>11.337</c:v>
                </c:pt>
                <c:pt idx="66">
                  <c:v>2.9220000000000002</c:v>
                </c:pt>
                <c:pt idx="67">
                  <c:v>1.056</c:v>
                </c:pt>
                <c:pt idx="68">
                  <c:v>0.49399999999999999</c:v>
                </c:pt>
                <c:pt idx="69">
                  <c:v>0.315</c:v>
                </c:pt>
                <c:pt idx="70">
                  <c:v>0.156</c:v>
                </c:pt>
                <c:pt idx="72">
                  <c:v>0.127</c:v>
                </c:pt>
                <c:pt idx="73">
                  <c:v>11.381</c:v>
                </c:pt>
                <c:pt idx="74">
                  <c:v>0.16200000000000001</c:v>
                </c:pt>
                <c:pt idx="75">
                  <c:v>1.0509999999999999</c:v>
                </c:pt>
                <c:pt idx="76">
                  <c:v>11.19</c:v>
                </c:pt>
                <c:pt idx="77">
                  <c:v>20.123000000000001</c:v>
                </c:pt>
                <c:pt idx="78">
                  <c:v>36.86</c:v>
                </c:pt>
                <c:pt idx="79">
                  <c:v>5.3090000000000002</c:v>
                </c:pt>
                <c:pt idx="80">
                  <c:v>5.6970000000000001</c:v>
                </c:pt>
                <c:pt idx="81">
                  <c:v>0.4</c:v>
                </c:pt>
                <c:pt idx="82">
                  <c:v>0.159</c:v>
                </c:pt>
                <c:pt idx="83">
                  <c:v>0.124</c:v>
                </c:pt>
                <c:pt idx="84">
                  <c:v>0.372</c:v>
                </c:pt>
                <c:pt idx="85">
                  <c:v>0.95499999999999996</c:v>
                </c:pt>
                <c:pt idx="86">
                  <c:v>0.66</c:v>
                </c:pt>
                <c:pt idx="87">
                  <c:v>0.60399999999999998</c:v>
                </c:pt>
                <c:pt idx="88">
                  <c:v>0.33300000000000002</c:v>
                </c:pt>
                <c:pt idx="89">
                  <c:v>0.58899999999999997</c:v>
                </c:pt>
                <c:pt idx="90">
                  <c:v>1.536</c:v>
                </c:pt>
                <c:pt idx="91">
                  <c:v>0.11899999999999999</c:v>
                </c:pt>
                <c:pt idx="92">
                  <c:v>7.2999999999999995E-2</c:v>
                </c:pt>
                <c:pt idx="93">
                  <c:v>0.58599999999999997</c:v>
                </c:pt>
                <c:pt idx="94">
                  <c:v>1.2649999999999999</c:v>
                </c:pt>
                <c:pt idx="95">
                  <c:v>0.66400000000000003</c:v>
                </c:pt>
                <c:pt idx="96">
                  <c:v>8.0069999999999997</c:v>
                </c:pt>
                <c:pt idx="97">
                  <c:v>0.47</c:v>
                </c:pt>
                <c:pt idx="98">
                  <c:v>1.599</c:v>
                </c:pt>
                <c:pt idx="99">
                  <c:v>0.13800000000000001</c:v>
                </c:pt>
                <c:pt idx="100">
                  <c:v>2.92</c:v>
                </c:pt>
                <c:pt idx="101">
                  <c:v>0.60799999999999998</c:v>
                </c:pt>
                <c:pt idx="102">
                  <c:v>0.19800000000000001</c:v>
                </c:pt>
                <c:pt idx="103">
                  <c:v>0.20499999999999999</c:v>
                </c:pt>
                <c:pt idx="104">
                  <c:v>0.36599999999999999</c:v>
                </c:pt>
                <c:pt idx="105">
                  <c:v>0.16200000000000001</c:v>
                </c:pt>
                <c:pt idx="106">
                  <c:v>9.5000000000000001E-2</c:v>
                </c:pt>
                <c:pt idx="107">
                  <c:v>0.19500000000000001</c:v>
                </c:pt>
                <c:pt idx="108">
                  <c:v>0.184</c:v>
                </c:pt>
                <c:pt idx="109">
                  <c:v>0.114</c:v>
                </c:pt>
                <c:pt idx="110">
                  <c:v>5.8999999999999997E-2</c:v>
                </c:pt>
                <c:pt idx="111">
                  <c:v>0.64700000000000002</c:v>
                </c:pt>
                <c:pt idx="112">
                  <c:v>10.083</c:v>
                </c:pt>
                <c:pt idx="113">
                  <c:v>5.22</c:v>
                </c:pt>
                <c:pt idx="114">
                  <c:v>0.21299999999999999</c:v>
                </c:pt>
                <c:pt idx="115">
                  <c:v>0.20300000000000001</c:v>
                </c:pt>
                <c:pt idx="116">
                  <c:v>0.443</c:v>
                </c:pt>
                <c:pt idx="117">
                  <c:v>1.395</c:v>
                </c:pt>
                <c:pt idx="118">
                  <c:v>2.34</c:v>
                </c:pt>
                <c:pt idx="119">
                  <c:v>3.698</c:v>
                </c:pt>
                <c:pt idx="120">
                  <c:v>5.6369999999999996</c:v>
                </c:pt>
                <c:pt idx="121">
                  <c:v>6.5250000000000004</c:v>
                </c:pt>
                <c:pt idx="122">
                  <c:v>17.079999999999998</c:v>
                </c:pt>
                <c:pt idx="123">
                  <c:v>4.5910000000000002</c:v>
                </c:pt>
                <c:pt idx="124">
                  <c:v>19.937999999999999</c:v>
                </c:pt>
                <c:pt idx="125">
                  <c:v>1.0169999999999999</c:v>
                </c:pt>
                <c:pt idx="126">
                  <c:v>6.52</c:v>
                </c:pt>
                <c:pt idx="127">
                  <c:v>4.819</c:v>
                </c:pt>
                <c:pt idx="128">
                  <c:v>2.931</c:v>
                </c:pt>
                <c:pt idx="129">
                  <c:v>16.135000000000002</c:v>
                </c:pt>
                <c:pt idx="130">
                  <c:v>17.015999999999998</c:v>
                </c:pt>
                <c:pt idx="131">
                  <c:v>25.382000000000001</c:v>
                </c:pt>
                <c:pt idx="132">
                  <c:v>18.745999999999999</c:v>
                </c:pt>
                <c:pt idx="133">
                  <c:v>12.763999999999999</c:v>
                </c:pt>
                <c:pt idx="134">
                  <c:v>5.7750000000000004</c:v>
                </c:pt>
                <c:pt idx="135">
                  <c:v>3.165</c:v>
                </c:pt>
                <c:pt idx="136">
                  <c:v>1.5069999999999999</c:v>
                </c:pt>
                <c:pt idx="137">
                  <c:v>0.35</c:v>
                </c:pt>
                <c:pt idx="138">
                  <c:v>0.29599999999999999</c:v>
                </c:pt>
                <c:pt idx="139">
                  <c:v>0.36799999999999999</c:v>
                </c:pt>
                <c:pt idx="140">
                  <c:v>3.8279999999999998</c:v>
                </c:pt>
                <c:pt idx="141">
                  <c:v>15.786</c:v>
                </c:pt>
                <c:pt idx="142">
                  <c:v>0.28799999999999998</c:v>
                </c:pt>
                <c:pt idx="143">
                  <c:v>0.88100000000000001</c:v>
                </c:pt>
                <c:pt idx="144">
                  <c:v>7.7069999999999999</c:v>
                </c:pt>
                <c:pt idx="145">
                  <c:v>0.38800000000000001</c:v>
                </c:pt>
                <c:pt idx="146">
                  <c:v>7.4850000000000003</c:v>
                </c:pt>
                <c:pt idx="147">
                  <c:v>1.6</c:v>
                </c:pt>
                <c:pt idx="148">
                  <c:v>0.11799999999999999</c:v>
                </c:pt>
                <c:pt idx="149">
                  <c:v>0.123</c:v>
                </c:pt>
                <c:pt idx="150">
                  <c:v>0.39100000000000001</c:v>
                </c:pt>
                <c:pt idx="151">
                  <c:v>0.24</c:v>
                </c:pt>
                <c:pt idx="152">
                  <c:v>0.254</c:v>
                </c:pt>
                <c:pt idx="153">
                  <c:v>1.3720000000000001</c:v>
                </c:pt>
                <c:pt idx="154">
                  <c:v>1.728</c:v>
                </c:pt>
                <c:pt idx="155">
                  <c:v>14.955</c:v>
                </c:pt>
                <c:pt idx="156">
                  <c:v>0.30599999999999999</c:v>
                </c:pt>
                <c:pt idx="157">
                  <c:v>2.637</c:v>
                </c:pt>
                <c:pt idx="158">
                  <c:v>14.099</c:v>
                </c:pt>
                <c:pt idx="159">
                  <c:v>5.6470000000000002</c:v>
                </c:pt>
                <c:pt idx="160">
                  <c:v>3.55</c:v>
                </c:pt>
                <c:pt idx="161">
                  <c:v>7.4740000000000002</c:v>
                </c:pt>
                <c:pt idx="162">
                  <c:v>0.17399999999999999</c:v>
                </c:pt>
                <c:pt idx="163">
                  <c:v>1.085</c:v>
                </c:pt>
                <c:pt idx="164">
                  <c:v>4.1820000000000004</c:v>
                </c:pt>
                <c:pt idx="165">
                  <c:v>1.496</c:v>
                </c:pt>
                <c:pt idx="166">
                  <c:v>8.2000000000000003E-2</c:v>
                </c:pt>
                <c:pt idx="167">
                  <c:v>0.09</c:v>
                </c:pt>
                <c:pt idx="168">
                  <c:v>1.1539999999999999</c:v>
                </c:pt>
                <c:pt idx="169">
                  <c:v>2.3239999999999998</c:v>
                </c:pt>
                <c:pt idx="170">
                  <c:v>1.57</c:v>
                </c:pt>
                <c:pt idx="171">
                  <c:v>5.1740000000000004</c:v>
                </c:pt>
                <c:pt idx="172">
                  <c:v>0.68100000000000005</c:v>
                </c:pt>
                <c:pt idx="173">
                  <c:v>1.135</c:v>
                </c:pt>
                <c:pt idx="174">
                  <c:v>8.9909999999999997</c:v>
                </c:pt>
                <c:pt idx="175">
                  <c:v>13.766999999999999</c:v>
                </c:pt>
                <c:pt idx="176">
                  <c:v>22.111000000000001</c:v>
                </c:pt>
                <c:pt idx="177">
                  <c:v>2.0590000000000002</c:v>
                </c:pt>
                <c:pt idx="178">
                  <c:v>4.0540000000000003</c:v>
                </c:pt>
                <c:pt idx="179">
                  <c:v>2.27</c:v>
                </c:pt>
                <c:pt idx="180">
                  <c:v>15.385999999999999</c:v>
                </c:pt>
                <c:pt idx="181">
                  <c:v>0.38</c:v>
                </c:pt>
                <c:pt idx="182">
                  <c:v>0.29499999999999998</c:v>
                </c:pt>
                <c:pt idx="183">
                  <c:v>0.252</c:v>
                </c:pt>
                <c:pt idx="184">
                  <c:v>2.1</c:v>
                </c:pt>
                <c:pt idx="185">
                  <c:v>0.20200000000000001</c:v>
                </c:pt>
                <c:pt idx="186">
                  <c:v>3.1179999999999999</c:v>
                </c:pt>
                <c:pt idx="187">
                  <c:v>0.376</c:v>
                </c:pt>
                <c:pt idx="188">
                  <c:v>9.1029999999999998</c:v>
                </c:pt>
                <c:pt idx="189">
                  <c:v>12.624000000000001</c:v>
                </c:pt>
                <c:pt idx="190">
                  <c:v>13.85</c:v>
                </c:pt>
                <c:pt idx="191">
                  <c:v>2.1560000000000001</c:v>
                </c:pt>
                <c:pt idx="192">
                  <c:v>8.2010000000000005</c:v>
                </c:pt>
                <c:pt idx="193">
                  <c:v>0.82299999999999995</c:v>
                </c:pt>
                <c:pt idx="194">
                  <c:v>4.1040000000000001</c:v>
                </c:pt>
                <c:pt idx="195">
                  <c:v>8.6739999999999995</c:v>
                </c:pt>
                <c:pt idx="196">
                  <c:v>6.33</c:v>
                </c:pt>
                <c:pt idx="197">
                  <c:v>0.31</c:v>
                </c:pt>
                <c:pt idx="198">
                  <c:v>2.31</c:v>
                </c:pt>
                <c:pt idx="199">
                  <c:v>19.45</c:v>
                </c:pt>
                <c:pt idx="200">
                  <c:v>34.228999999999999</c:v>
                </c:pt>
                <c:pt idx="201">
                  <c:v>11.324</c:v>
                </c:pt>
                <c:pt idx="202">
                  <c:v>5.4640000000000004</c:v>
                </c:pt>
                <c:pt idx="203">
                  <c:v>1.415</c:v>
                </c:pt>
                <c:pt idx="204">
                  <c:v>0.53200000000000003</c:v>
                </c:pt>
                <c:pt idx="205">
                  <c:v>2.6139999999999999</c:v>
                </c:pt>
                <c:pt idx="206">
                  <c:v>15.807</c:v>
                </c:pt>
                <c:pt idx="207">
                  <c:v>1.37</c:v>
                </c:pt>
                <c:pt idx="208">
                  <c:v>12.048999999999999</c:v>
                </c:pt>
                <c:pt idx="209">
                  <c:v>2.9940000000000002</c:v>
                </c:pt>
                <c:pt idx="210">
                  <c:v>19.831</c:v>
                </c:pt>
                <c:pt idx="211">
                  <c:v>27.366</c:v>
                </c:pt>
                <c:pt idx="212">
                  <c:v>13.170999999999999</c:v>
                </c:pt>
                <c:pt idx="213">
                  <c:v>11.72</c:v>
                </c:pt>
                <c:pt idx="214">
                  <c:v>7.633</c:v>
                </c:pt>
                <c:pt idx="215">
                  <c:v>12.776</c:v>
                </c:pt>
                <c:pt idx="216">
                  <c:v>2.5430000000000001</c:v>
                </c:pt>
                <c:pt idx="217">
                  <c:v>8.7970000000000006</c:v>
                </c:pt>
                <c:pt idx="218">
                  <c:v>18.481999999999999</c:v>
                </c:pt>
                <c:pt idx="219">
                  <c:v>10.433999999999999</c:v>
                </c:pt>
                <c:pt idx="220">
                  <c:v>1.802</c:v>
                </c:pt>
                <c:pt idx="221">
                  <c:v>0.24299999999999999</c:v>
                </c:pt>
                <c:pt idx="222">
                  <c:v>5.2910000000000004</c:v>
                </c:pt>
                <c:pt idx="223">
                  <c:v>9.3840000000000003</c:v>
                </c:pt>
                <c:pt idx="224">
                  <c:v>10.797000000000001</c:v>
                </c:pt>
                <c:pt idx="225">
                  <c:v>4.4470000000000001</c:v>
                </c:pt>
                <c:pt idx="226">
                  <c:v>4.3899999999999997</c:v>
                </c:pt>
                <c:pt idx="227">
                  <c:v>1.4570000000000001</c:v>
                </c:pt>
                <c:pt idx="228">
                  <c:v>3.9660000000000002</c:v>
                </c:pt>
                <c:pt idx="229">
                  <c:v>0.97299999999999998</c:v>
                </c:pt>
                <c:pt idx="230">
                  <c:v>0.77700000000000002</c:v>
                </c:pt>
                <c:pt idx="231">
                  <c:v>8.3420000000000005</c:v>
                </c:pt>
                <c:pt idx="232">
                  <c:v>14.467000000000001</c:v>
                </c:pt>
                <c:pt idx="233">
                  <c:v>0.76100000000000001</c:v>
                </c:pt>
                <c:pt idx="234">
                  <c:v>0.52900000000000003</c:v>
                </c:pt>
                <c:pt idx="235">
                  <c:v>0.121</c:v>
                </c:pt>
                <c:pt idx="236">
                  <c:v>1.1399999999999999</c:v>
                </c:pt>
                <c:pt idx="237">
                  <c:v>3.0110000000000001</c:v>
                </c:pt>
                <c:pt idx="238">
                  <c:v>8.0399999999999991</c:v>
                </c:pt>
                <c:pt idx="239">
                  <c:v>19.63</c:v>
                </c:pt>
                <c:pt idx="240">
                  <c:v>13.835000000000001</c:v>
                </c:pt>
                <c:pt idx="241">
                  <c:v>21.515999999999998</c:v>
                </c:pt>
                <c:pt idx="242">
                  <c:v>0.63</c:v>
                </c:pt>
                <c:pt idx="243">
                  <c:v>0.66600000000000004</c:v>
                </c:pt>
                <c:pt idx="244">
                  <c:v>5.91</c:v>
                </c:pt>
                <c:pt idx="245">
                  <c:v>22.155999999999999</c:v>
                </c:pt>
                <c:pt idx="246">
                  <c:v>8.7690000000000001</c:v>
                </c:pt>
                <c:pt idx="247">
                  <c:v>0.40200000000000002</c:v>
                </c:pt>
                <c:pt idx="248">
                  <c:v>0.76200000000000001</c:v>
                </c:pt>
                <c:pt idx="249">
                  <c:v>1.498</c:v>
                </c:pt>
                <c:pt idx="250">
                  <c:v>4.077</c:v>
                </c:pt>
                <c:pt idx="251">
                  <c:v>3.0249999999999999</c:v>
                </c:pt>
                <c:pt idx="252">
                  <c:v>1.1850000000000001</c:v>
                </c:pt>
                <c:pt idx="253">
                  <c:v>0.20200000000000001</c:v>
                </c:pt>
                <c:pt idx="254">
                  <c:v>0.248</c:v>
                </c:pt>
                <c:pt idx="255">
                  <c:v>0.65200000000000002</c:v>
                </c:pt>
                <c:pt idx="256">
                  <c:v>1.345</c:v>
                </c:pt>
                <c:pt idx="257">
                  <c:v>7.4089999999999998</c:v>
                </c:pt>
                <c:pt idx="258">
                  <c:v>6.694</c:v>
                </c:pt>
                <c:pt idx="259">
                  <c:v>1.2949999999999999</c:v>
                </c:pt>
                <c:pt idx="260">
                  <c:v>0.71599999999999997</c:v>
                </c:pt>
                <c:pt idx="261">
                  <c:v>1.5209999999999999</c:v>
                </c:pt>
                <c:pt idx="262">
                  <c:v>9.2750000000000004</c:v>
                </c:pt>
                <c:pt idx="263">
                  <c:v>4.0309999999999997</c:v>
                </c:pt>
                <c:pt idx="264">
                  <c:v>17.87</c:v>
                </c:pt>
                <c:pt idx="265">
                  <c:v>36.902999999999999</c:v>
                </c:pt>
                <c:pt idx="266">
                  <c:v>3.056</c:v>
                </c:pt>
                <c:pt idx="267">
                  <c:v>1.6719999999999999</c:v>
                </c:pt>
                <c:pt idx="268">
                  <c:v>0.58299999999999996</c:v>
                </c:pt>
                <c:pt idx="269">
                  <c:v>0.23200000000000001</c:v>
                </c:pt>
                <c:pt idx="270">
                  <c:v>0.114</c:v>
                </c:pt>
                <c:pt idx="271">
                  <c:v>0.33400000000000002</c:v>
                </c:pt>
                <c:pt idx="272">
                  <c:v>6.02</c:v>
                </c:pt>
                <c:pt idx="273">
                  <c:v>0.24099999999999999</c:v>
                </c:pt>
                <c:pt idx="274">
                  <c:v>0.17199999999999999</c:v>
                </c:pt>
                <c:pt idx="275">
                  <c:v>3.395</c:v>
                </c:pt>
                <c:pt idx="276">
                  <c:v>0.499</c:v>
                </c:pt>
                <c:pt idx="277">
                  <c:v>11.366</c:v>
                </c:pt>
                <c:pt idx="278">
                  <c:v>23.838000000000001</c:v>
                </c:pt>
                <c:pt idx="279">
                  <c:v>6.9160000000000004</c:v>
                </c:pt>
                <c:pt idx="280">
                  <c:v>0.46500000000000002</c:v>
                </c:pt>
                <c:pt idx="281">
                  <c:v>0.56599999999999995</c:v>
                </c:pt>
                <c:pt idx="282">
                  <c:v>0.60299999999999998</c:v>
                </c:pt>
                <c:pt idx="283">
                  <c:v>0.36299999999999999</c:v>
                </c:pt>
                <c:pt idx="284">
                  <c:v>9.7520000000000007</c:v>
                </c:pt>
                <c:pt idx="285">
                  <c:v>44.140999999999998</c:v>
                </c:pt>
                <c:pt idx="286">
                  <c:v>3.5609999999999999</c:v>
                </c:pt>
                <c:pt idx="287">
                  <c:v>11.611000000000001</c:v>
                </c:pt>
                <c:pt idx="288">
                  <c:v>0.24299999999999999</c:v>
                </c:pt>
                <c:pt idx="289">
                  <c:v>1.5389999999999999</c:v>
                </c:pt>
                <c:pt idx="290">
                  <c:v>1.1870000000000001</c:v>
                </c:pt>
                <c:pt idx="291">
                  <c:v>16.760000000000002</c:v>
                </c:pt>
                <c:pt idx="292">
                  <c:v>0.39800000000000002</c:v>
                </c:pt>
                <c:pt idx="293">
                  <c:v>5.0510000000000002</c:v>
                </c:pt>
                <c:pt idx="294">
                  <c:v>2.5209999999999999</c:v>
                </c:pt>
                <c:pt idx="295">
                  <c:v>9.49</c:v>
                </c:pt>
                <c:pt idx="296">
                  <c:v>19.809999999999999</c:v>
                </c:pt>
                <c:pt idx="297">
                  <c:v>28.728999999999999</c:v>
                </c:pt>
                <c:pt idx="298">
                  <c:v>24.134</c:v>
                </c:pt>
                <c:pt idx="299">
                  <c:v>73.896000000000001</c:v>
                </c:pt>
                <c:pt idx="300">
                  <c:v>14.696</c:v>
                </c:pt>
                <c:pt idx="301">
                  <c:v>0.48499999999999999</c:v>
                </c:pt>
                <c:pt idx="302">
                  <c:v>0.23899999999999999</c:v>
                </c:pt>
                <c:pt idx="303">
                  <c:v>0.32800000000000001</c:v>
                </c:pt>
                <c:pt idx="304">
                  <c:v>15.121</c:v>
                </c:pt>
                <c:pt idx="305">
                  <c:v>10.944000000000001</c:v>
                </c:pt>
                <c:pt idx="306">
                  <c:v>0.65300000000000002</c:v>
                </c:pt>
                <c:pt idx="307">
                  <c:v>41.418999999999997</c:v>
                </c:pt>
                <c:pt idx="308">
                  <c:v>42.170999999999999</c:v>
                </c:pt>
                <c:pt idx="309">
                  <c:v>58.323999999999998</c:v>
                </c:pt>
                <c:pt idx="310">
                  <c:v>8.1340000000000003</c:v>
                </c:pt>
                <c:pt idx="311">
                  <c:v>0.224</c:v>
                </c:pt>
                <c:pt idx="312">
                  <c:v>0.23300000000000001</c:v>
                </c:pt>
                <c:pt idx="313">
                  <c:v>0.36799999999999999</c:v>
                </c:pt>
                <c:pt idx="314">
                  <c:v>3.1320000000000001</c:v>
                </c:pt>
                <c:pt idx="315">
                  <c:v>0.54900000000000004</c:v>
                </c:pt>
                <c:pt idx="316">
                  <c:v>0.27100000000000002</c:v>
                </c:pt>
                <c:pt idx="317">
                  <c:v>2.4830000000000001</c:v>
                </c:pt>
                <c:pt idx="318">
                  <c:v>0.42899999999999999</c:v>
                </c:pt>
                <c:pt idx="319">
                  <c:v>0.71699999999999997</c:v>
                </c:pt>
                <c:pt idx="320">
                  <c:v>0.23499999999999999</c:v>
                </c:pt>
                <c:pt idx="321">
                  <c:v>0.157</c:v>
                </c:pt>
                <c:pt idx="322">
                  <c:v>0.23300000000000001</c:v>
                </c:pt>
                <c:pt idx="323">
                  <c:v>6.9000000000000006E-2</c:v>
                </c:pt>
                <c:pt idx="324">
                  <c:v>0.28399999999999997</c:v>
                </c:pt>
                <c:pt idx="325">
                  <c:v>0.59299999999999997</c:v>
                </c:pt>
                <c:pt idx="326">
                  <c:v>0.40100000000000002</c:v>
                </c:pt>
                <c:pt idx="327">
                  <c:v>0.17</c:v>
                </c:pt>
                <c:pt idx="328">
                  <c:v>0.32900000000000001</c:v>
                </c:pt>
                <c:pt idx="329">
                  <c:v>0.21299999999999999</c:v>
                </c:pt>
                <c:pt idx="330">
                  <c:v>0.17899999999999999</c:v>
                </c:pt>
                <c:pt idx="331">
                  <c:v>0.13</c:v>
                </c:pt>
                <c:pt idx="332">
                  <c:v>1.694</c:v>
                </c:pt>
                <c:pt idx="333">
                  <c:v>8.4879999999999995</c:v>
                </c:pt>
                <c:pt idx="334">
                  <c:v>9.9499999999999993</c:v>
                </c:pt>
                <c:pt idx="335">
                  <c:v>6.298</c:v>
                </c:pt>
                <c:pt idx="336">
                  <c:v>0.23100000000000001</c:v>
                </c:pt>
                <c:pt idx="337">
                  <c:v>0.54700000000000004</c:v>
                </c:pt>
                <c:pt idx="338">
                  <c:v>0.46700000000000003</c:v>
                </c:pt>
                <c:pt idx="339">
                  <c:v>0.155</c:v>
                </c:pt>
                <c:pt idx="340">
                  <c:v>9.5000000000000001E-2</c:v>
                </c:pt>
                <c:pt idx="341">
                  <c:v>7.0999999999999994E-2</c:v>
                </c:pt>
                <c:pt idx="342">
                  <c:v>0.41199999999999998</c:v>
                </c:pt>
                <c:pt idx="343">
                  <c:v>0.17699999999999999</c:v>
                </c:pt>
                <c:pt idx="344">
                  <c:v>0.13400000000000001</c:v>
                </c:pt>
                <c:pt idx="345">
                  <c:v>0.222</c:v>
                </c:pt>
                <c:pt idx="346">
                  <c:v>0.25700000000000001</c:v>
                </c:pt>
                <c:pt idx="347">
                  <c:v>2.5510000000000002</c:v>
                </c:pt>
                <c:pt idx="348">
                  <c:v>1.204</c:v>
                </c:pt>
                <c:pt idx="349">
                  <c:v>0.218</c:v>
                </c:pt>
                <c:pt idx="350">
                  <c:v>5.0999999999999997E-2</c:v>
                </c:pt>
                <c:pt idx="351">
                  <c:v>1.224</c:v>
                </c:pt>
                <c:pt idx="352">
                  <c:v>0.14399999999999999</c:v>
                </c:pt>
                <c:pt idx="353">
                  <c:v>0.13</c:v>
                </c:pt>
                <c:pt idx="354">
                  <c:v>0.20599999999999999</c:v>
                </c:pt>
                <c:pt idx="355">
                  <c:v>5.5E-2</c:v>
                </c:pt>
                <c:pt idx="356">
                  <c:v>7.6999999999999999E-2</c:v>
                </c:pt>
                <c:pt idx="357">
                  <c:v>0.193</c:v>
                </c:pt>
                <c:pt idx="358">
                  <c:v>0.22</c:v>
                </c:pt>
                <c:pt idx="359">
                  <c:v>0.69799999999999995</c:v>
                </c:pt>
                <c:pt idx="360">
                  <c:v>4.1340000000000003</c:v>
                </c:pt>
                <c:pt idx="361">
                  <c:v>18.332999999999998</c:v>
                </c:pt>
                <c:pt idx="362">
                  <c:v>21.536999999999999</c:v>
                </c:pt>
                <c:pt idx="363">
                  <c:v>3.2989999999999999</c:v>
                </c:pt>
                <c:pt idx="364">
                  <c:v>8.4000000000000005E-2</c:v>
                </c:pt>
                <c:pt idx="365">
                  <c:v>7.3999999999999996E-2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9D-4CFC-A09C-02FDD646F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</c:lineChart>
      <c:date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Offset val="100"/>
        <c:baseTimeUnit val="days"/>
        <c:majorUnit val="6"/>
        <c:majorTimeUnit val="days"/>
      </c:dateAx>
      <c:valAx>
        <c:axId val="5293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ng/m³</a:t>
                </a:r>
              </a:p>
            </c:rich>
          </c:tx>
          <c:layout>
            <c:manualLayout>
              <c:xMode val="edge"/>
              <c:yMode val="edge"/>
              <c:x val="1.14345114345114E-2"/>
              <c:y val="0.4352941176470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730376604803315"/>
          <c:y val="9.0532212885154062E-2"/>
          <c:w val="0.19689212625737079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Cadmium-Konzentration im PM</a:t>
            </a:r>
            <a:r>
              <a:rPr lang="de-DE" baseline="-25000"/>
              <a:t>10 </a:t>
            </a:r>
            <a:r>
              <a:rPr lang="de-DE" baseline="0"/>
              <a:t>2024</a:t>
            </a:r>
            <a:r>
              <a:rPr lang="de-DE" baseline="-25000"/>
              <a:t> </a:t>
            </a:r>
            <a:r>
              <a:rPr lang="de-DE"/>
              <a:t>Stolberg</a:t>
            </a:r>
          </a:p>
        </c:rich>
      </c:tx>
      <c:layout>
        <c:manualLayout>
          <c:xMode val="edge"/>
          <c:yMode val="edge"/>
          <c:x val="0.26964016241184885"/>
          <c:y val="4.0427181896380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321294911204988E-2"/>
          <c:y val="0.1484593837535014"/>
          <c:w val="0.83887733887733895"/>
          <c:h val="0.67731092436974805"/>
        </c:manualLayout>
      </c:layout>
      <c:lineChart>
        <c:grouping val="standard"/>
        <c:varyColors val="0"/>
        <c:ser>
          <c:idx val="0"/>
          <c:order val="0"/>
          <c:tx>
            <c:v>STOB</c:v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'Daten STOB'!$D$13:$D$378</c:f>
              <c:numCache>
                <c:formatCode>0.00</c:formatCode>
                <c:ptCount val="366"/>
                <c:pt idx="0">
                  <c:v>3.7999999999999999E-2</c:v>
                </c:pt>
                <c:pt idx="1">
                  <c:v>1.4999999999999999E-2</c:v>
                </c:pt>
                <c:pt idx="2">
                  <c:v>2.1999999999999999E-2</c:v>
                </c:pt>
                <c:pt idx="3">
                  <c:v>5.1999999999999998E-2</c:v>
                </c:pt>
                <c:pt idx="4">
                  <c:v>3.5999999999999997E-2</c:v>
                </c:pt>
                <c:pt idx="5">
                  <c:v>5.8000000000000003E-2</c:v>
                </c:pt>
                <c:pt idx="6">
                  <c:v>0.1</c:v>
                </c:pt>
                <c:pt idx="7">
                  <c:v>0.11</c:v>
                </c:pt>
                <c:pt idx="8">
                  <c:v>0.15</c:v>
                </c:pt>
                <c:pt idx="9">
                  <c:v>1.25</c:v>
                </c:pt>
                <c:pt idx="10">
                  <c:v>10.079000000000001</c:v>
                </c:pt>
                <c:pt idx="11">
                  <c:v>0.93100000000000005</c:v>
                </c:pt>
                <c:pt idx="12">
                  <c:v>0.216</c:v>
                </c:pt>
                <c:pt idx="13">
                  <c:v>7.0000000000000007E-2</c:v>
                </c:pt>
                <c:pt idx="14">
                  <c:v>0.08</c:v>
                </c:pt>
                <c:pt idx="22">
                  <c:v>4.3999999999999997E-2</c:v>
                </c:pt>
                <c:pt idx="23">
                  <c:v>5.8000000000000003E-2</c:v>
                </c:pt>
                <c:pt idx="24">
                  <c:v>0.11899999999999999</c:v>
                </c:pt>
                <c:pt idx="25">
                  <c:v>7.0000000000000007E-2</c:v>
                </c:pt>
                <c:pt idx="26">
                  <c:v>11.613</c:v>
                </c:pt>
                <c:pt idx="27">
                  <c:v>8.359</c:v>
                </c:pt>
                <c:pt idx="28">
                  <c:v>2.3109999999999999</c:v>
                </c:pt>
                <c:pt idx="29">
                  <c:v>0.13</c:v>
                </c:pt>
                <c:pt idx="30">
                  <c:v>0.129</c:v>
                </c:pt>
                <c:pt idx="31">
                  <c:v>0.126</c:v>
                </c:pt>
                <c:pt idx="32">
                  <c:v>9.4E-2</c:v>
                </c:pt>
                <c:pt idx="33">
                  <c:v>4.2000000000000003E-2</c:v>
                </c:pt>
                <c:pt idx="34">
                  <c:v>2.3E-2</c:v>
                </c:pt>
                <c:pt idx="35">
                  <c:v>4.9000000000000002E-2</c:v>
                </c:pt>
                <c:pt idx="36">
                  <c:v>9.4E-2</c:v>
                </c:pt>
                <c:pt idx="37">
                  <c:v>3.7999999999999999E-2</c:v>
                </c:pt>
                <c:pt idx="38">
                  <c:v>7.0999999999999994E-2</c:v>
                </c:pt>
                <c:pt idx="39">
                  <c:v>5.8999999999999997E-2</c:v>
                </c:pt>
                <c:pt idx="40">
                  <c:v>0.45500000000000002</c:v>
                </c:pt>
                <c:pt idx="41">
                  <c:v>0.158</c:v>
                </c:pt>
                <c:pt idx="42">
                  <c:v>0.14899999999999999</c:v>
                </c:pt>
                <c:pt idx="43">
                  <c:v>0.10299999999999999</c:v>
                </c:pt>
                <c:pt idx="44">
                  <c:v>5.7000000000000002E-2</c:v>
                </c:pt>
                <c:pt idx="45">
                  <c:v>0.17599999999999999</c:v>
                </c:pt>
                <c:pt idx="46">
                  <c:v>0.16900000000000001</c:v>
                </c:pt>
                <c:pt idx="47">
                  <c:v>0.8</c:v>
                </c:pt>
                <c:pt idx="48">
                  <c:v>0.159</c:v>
                </c:pt>
                <c:pt idx="49">
                  <c:v>0.125</c:v>
                </c:pt>
                <c:pt idx="50">
                  <c:v>0.124</c:v>
                </c:pt>
                <c:pt idx="51">
                  <c:v>8.6999999999999994E-2</c:v>
                </c:pt>
                <c:pt idx="52">
                  <c:v>3.7999999999999999E-2</c:v>
                </c:pt>
                <c:pt idx="53">
                  <c:v>6.4000000000000001E-2</c:v>
                </c:pt>
                <c:pt idx="54">
                  <c:v>0.13</c:v>
                </c:pt>
                <c:pt idx="55">
                  <c:v>0.11899999999999999</c:v>
                </c:pt>
                <c:pt idx="56">
                  <c:v>9.9000000000000005E-2</c:v>
                </c:pt>
                <c:pt idx="57">
                  <c:v>0.19700000000000001</c:v>
                </c:pt>
                <c:pt idx="58">
                  <c:v>0.188</c:v>
                </c:pt>
                <c:pt idx="59">
                  <c:v>0.11600000000000001</c:v>
                </c:pt>
                <c:pt idx="60">
                  <c:v>0.13400000000000001</c:v>
                </c:pt>
                <c:pt idx="61">
                  <c:v>0.41199999999999998</c:v>
                </c:pt>
                <c:pt idx="62">
                  <c:v>0.46700000000000003</c:v>
                </c:pt>
                <c:pt idx="63">
                  <c:v>0.61799999999999999</c:v>
                </c:pt>
                <c:pt idx="64">
                  <c:v>0.67400000000000004</c:v>
                </c:pt>
                <c:pt idx="65">
                  <c:v>15.785</c:v>
                </c:pt>
                <c:pt idx="66">
                  <c:v>9.3439999999999994</c:v>
                </c:pt>
                <c:pt idx="67">
                  <c:v>0.47</c:v>
                </c:pt>
                <c:pt idx="68">
                  <c:v>0.26500000000000001</c:v>
                </c:pt>
                <c:pt idx="69">
                  <c:v>0.215</c:v>
                </c:pt>
                <c:pt idx="70">
                  <c:v>0.104</c:v>
                </c:pt>
                <c:pt idx="71">
                  <c:v>0.17499999999999999</c:v>
                </c:pt>
                <c:pt idx="72">
                  <c:v>8.7999999999999995E-2</c:v>
                </c:pt>
                <c:pt idx="73">
                  <c:v>7.5229999999999997</c:v>
                </c:pt>
                <c:pt idx="74">
                  <c:v>8.3000000000000004E-2</c:v>
                </c:pt>
                <c:pt idx="75">
                  <c:v>0.39800000000000002</c:v>
                </c:pt>
                <c:pt idx="76">
                  <c:v>4.7869999999999999</c:v>
                </c:pt>
                <c:pt idx="77">
                  <c:v>17.428999999999998</c:v>
                </c:pt>
                <c:pt idx="78">
                  <c:v>18.677</c:v>
                </c:pt>
                <c:pt idx="79">
                  <c:v>4.875</c:v>
                </c:pt>
                <c:pt idx="80">
                  <c:v>5.1120000000000001</c:v>
                </c:pt>
                <c:pt idx="81">
                  <c:v>0.186</c:v>
                </c:pt>
                <c:pt idx="82">
                  <c:v>6.9000000000000006E-2</c:v>
                </c:pt>
                <c:pt idx="83">
                  <c:v>6.2E-2</c:v>
                </c:pt>
                <c:pt idx="84">
                  <c:v>0.26500000000000001</c:v>
                </c:pt>
                <c:pt idx="85">
                  <c:v>0.33800000000000002</c:v>
                </c:pt>
                <c:pt idx="86">
                  <c:v>0.28899999999999998</c:v>
                </c:pt>
                <c:pt idx="87">
                  <c:v>5.3999999999999999E-2</c:v>
                </c:pt>
                <c:pt idx="88">
                  <c:v>6.5000000000000002E-2</c:v>
                </c:pt>
                <c:pt idx="89">
                  <c:v>0.48799999999999999</c:v>
                </c:pt>
                <c:pt idx="90">
                  <c:v>0.92700000000000005</c:v>
                </c:pt>
                <c:pt idx="91">
                  <c:v>5.7000000000000002E-2</c:v>
                </c:pt>
                <c:pt idx="92">
                  <c:v>4.7E-2</c:v>
                </c:pt>
                <c:pt idx="93">
                  <c:v>0.13100000000000001</c:v>
                </c:pt>
                <c:pt idx="94">
                  <c:v>5.8000000000000003E-2</c:v>
                </c:pt>
                <c:pt idx="95">
                  <c:v>8.3000000000000004E-2</c:v>
                </c:pt>
                <c:pt idx="96">
                  <c:v>14.964</c:v>
                </c:pt>
                <c:pt idx="97">
                  <c:v>0.56999999999999995</c:v>
                </c:pt>
                <c:pt idx="98">
                  <c:v>0.95</c:v>
                </c:pt>
                <c:pt idx="99">
                  <c:v>0.21099999999999999</c:v>
                </c:pt>
                <c:pt idx="100">
                  <c:v>0.435</c:v>
                </c:pt>
                <c:pt idx="101">
                  <c:v>0.20100000000000001</c:v>
                </c:pt>
                <c:pt idx="102">
                  <c:v>0.27200000000000002</c:v>
                </c:pt>
                <c:pt idx="103">
                  <c:v>0.19400000000000001</c:v>
                </c:pt>
                <c:pt idx="104">
                  <c:v>0.41499999999999998</c:v>
                </c:pt>
                <c:pt idx="105">
                  <c:v>0.16</c:v>
                </c:pt>
                <c:pt idx="106">
                  <c:v>4.9000000000000002E-2</c:v>
                </c:pt>
                <c:pt idx="107">
                  <c:v>8.5000000000000006E-2</c:v>
                </c:pt>
                <c:pt idx="108">
                  <c:v>7.8E-2</c:v>
                </c:pt>
                <c:pt idx="109">
                  <c:v>6.0999999999999999E-2</c:v>
                </c:pt>
                <c:pt idx="110">
                  <c:v>2.7E-2</c:v>
                </c:pt>
                <c:pt idx="111">
                  <c:v>0.94199999999999995</c:v>
                </c:pt>
                <c:pt idx="112">
                  <c:v>2.1120000000000001</c:v>
                </c:pt>
                <c:pt idx="113">
                  <c:v>1.4970000000000001</c:v>
                </c:pt>
                <c:pt idx="114">
                  <c:v>4.9000000000000002E-2</c:v>
                </c:pt>
                <c:pt idx="115">
                  <c:v>7.6999999999999999E-2</c:v>
                </c:pt>
                <c:pt idx="116">
                  <c:v>0.214</c:v>
                </c:pt>
                <c:pt idx="117">
                  <c:v>0.80300000000000005</c:v>
                </c:pt>
                <c:pt idx="118">
                  <c:v>0.76400000000000001</c:v>
                </c:pt>
                <c:pt idx="119">
                  <c:v>1.127</c:v>
                </c:pt>
                <c:pt idx="120">
                  <c:v>5.8070000000000004</c:v>
                </c:pt>
                <c:pt idx="121">
                  <c:v>8.1419999999999995</c:v>
                </c:pt>
                <c:pt idx="122">
                  <c:v>10.782999999999999</c:v>
                </c:pt>
                <c:pt idx="123">
                  <c:v>3.992</c:v>
                </c:pt>
                <c:pt idx="124">
                  <c:v>7.9189999999999996</c:v>
                </c:pt>
                <c:pt idx="125">
                  <c:v>1.099</c:v>
                </c:pt>
                <c:pt idx="126">
                  <c:v>3.8759999999999999</c:v>
                </c:pt>
                <c:pt idx="127">
                  <c:v>0.74</c:v>
                </c:pt>
                <c:pt idx="128">
                  <c:v>3.3079999999999998</c:v>
                </c:pt>
                <c:pt idx="129">
                  <c:v>12.131</c:v>
                </c:pt>
                <c:pt idx="130">
                  <c:v>13.416</c:v>
                </c:pt>
                <c:pt idx="131">
                  <c:v>22.664999999999999</c:v>
                </c:pt>
                <c:pt idx="132">
                  <c:v>14.57</c:v>
                </c:pt>
                <c:pt idx="133">
                  <c:v>10.430999999999999</c:v>
                </c:pt>
                <c:pt idx="134">
                  <c:v>2.294</c:v>
                </c:pt>
                <c:pt idx="135">
                  <c:v>1.218</c:v>
                </c:pt>
                <c:pt idx="136">
                  <c:v>2.0880000000000001</c:v>
                </c:pt>
                <c:pt idx="137">
                  <c:v>0.13900000000000001</c:v>
                </c:pt>
                <c:pt idx="138">
                  <c:v>7.6999999999999999E-2</c:v>
                </c:pt>
                <c:pt idx="139">
                  <c:v>0.187</c:v>
                </c:pt>
                <c:pt idx="140">
                  <c:v>2.2320000000000002</c:v>
                </c:pt>
                <c:pt idx="141">
                  <c:v>5.4509999999999996</c:v>
                </c:pt>
                <c:pt idx="142">
                  <c:v>6.0999999999999999E-2</c:v>
                </c:pt>
                <c:pt idx="143">
                  <c:v>0.53600000000000003</c:v>
                </c:pt>
                <c:pt idx="144">
                  <c:v>2.2639999999999998</c:v>
                </c:pt>
                <c:pt idx="145">
                  <c:v>0.85099999999999998</c:v>
                </c:pt>
                <c:pt idx="146">
                  <c:v>4.3239999999999998</c:v>
                </c:pt>
                <c:pt idx="147">
                  <c:v>0.67700000000000005</c:v>
                </c:pt>
                <c:pt idx="148">
                  <c:v>3.9E-2</c:v>
                </c:pt>
                <c:pt idx="149">
                  <c:v>4.2999999999999997E-2</c:v>
                </c:pt>
                <c:pt idx="150">
                  <c:v>0.22800000000000001</c:v>
                </c:pt>
                <c:pt idx="151">
                  <c:v>0.107</c:v>
                </c:pt>
                <c:pt idx="152">
                  <c:v>3.9E-2</c:v>
                </c:pt>
                <c:pt idx="153">
                  <c:v>1.052</c:v>
                </c:pt>
                <c:pt idx="154">
                  <c:v>0.80100000000000005</c:v>
                </c:pt>
                <c:pt idx="155">
                  <c:v>0.63600000000000001</c:v>
                </c:pt>
                <c:pt idx="156">
                  <c:v>0.76</c:v>
                </c:pt>
                <c:pt idx="157">
                  <c:v>2.9350000000000001</c:v>
                </c:pt>
                <c:pt idx="158">
                  <c:v>13.811</c:v>
                </c:pt>
                <c:pt idx="159">
                  <c:v>4.4509999999999996</c:v>
                </c:pt>
                <c:pt idx="160">
                  <c:v>4.3959999999999999</c:v>
                </c:pt>
                <c:pt idx="161">
                  <c:v>6.8540000000000001</c:v>
                </c:pt>
                <c:pt idx="162">
                  <c:v>3.7999999999999999E-2</c:v>
                </c:pt>
                <c:pt idx="163">
                  <c:v>1.355</c:v>
                </c:pt>
                <c:pt idx="164">
                  <c:v>2.032</c:v>
                </c:pt>
                <c:pt idx="165">
                  <c:v>0.19</c:v>
                </c:pt>
                <c:pt idx="166">
                  <c:v>3.5000000000000003E-2</c:v>
                </c:pt>
                <c:pt idx="167">
                  <c:v>2.4E-2</c:v>
                </c:pt>
                <c:pt idx="168">
                  <c:v>0.97</c:v>
                </c:pt>
                <c:pt idx="169">
                  <c:v>3.1619999999999999</c:v>
                </c:pt>
                <c:pt idx="170">
                  <c:v>1.752</c:v>
                </c:pt>
                <c:pt idx="171">
                  <c:v>3.4809999999999999</c:v>
                </c:pt>
                <c:pt idx="172">
                  <c:v>0.23</c:v>
                </c:pt>
                <c:pt idx="173">
                  <c:v>1.2969999999999999</c:v>
                </c:pt>
                <c:pt idx="174">
                  <c:v>10.452</c:v>
                </c:pt>
                <c:pt idx="175">
                  <c:v>9.2899999999999991</c:v>
                </c:pt>
                <c:pt idx="176">
                  <c:v>5.8259999999999996</c:v>
                </c:pt>
                <c:pt idx="177">
                  <c:v>1.6890000000000001</c:v>
                </c:pt>
                <c:pt idx="178">
                  <c:v>3.38</c:v>
                </c:pt>
                <c:pt idx="179">
                  <c:v>4.6449999999999996</c:v>
                </c:pt>
                <c:pt idx="180">
                  <c:v>8.2469999999999999</c:v>
                </c:pt>
                <c:pt idx="181">
                  <c:v>9.6000000000000002E-2</c:v>
                </c:pt>
                <c:pt idx="182">
                  <c:v>7.1999999999999995E-2</c:v>
                </c:pt>
                <c:pt idx="183">
                  <c:v>0.09</c:v>
                </c:pt>
                <c:pt idx="184">
                  <c:v>0.89300000000000002</c:v>
                </c:pt>
                <c:pt idx="186">
                  <c:v>0.90400000000000003</c:v>
                </c:pt>
                <c:pt idx="187">
                  <c:v>7.0999999999999994E-2</c:v>
                </c:pt>
                <c:pt idx="188">
                  <c:v>0.84399999999999997</c:v>
                </c:pt>
                <c:pt idx="189">
                  <c:v>4.2539999999999996</c:v>
                </c:pt>
                <c:pt idx="190">
                  <c:v>4.7640000000000002</c:v>
                </c:pt>
                <c:pt idx="191">
                  <c:v>1.51</c:v>
                </c:pt>
                <c:pt idx="192">
                  <c:v>3.798</c:v>
                </c:pt>
                <c:pt idx="196">
                  <c:v>5.7119999999999997</c:v>
                </c:pt>
                <c:pt idx="197">
                  <c:v>6.2E-2</c:v>
                </c:pt>
                <c:pt idx="198">
                  <c:v>1.623</c:v>
                </c:pt>
                <c:pt idx="199">
                  <c:v>9.6709999999999994</c:v>
                </c:pt>
                <c:pt idx="200">
                  <c:v>21.181000000000001</c:v>
                </c:pt>
                <c:pt idx="201">
                  <c:v>8.6020000000000003</c:v>
                </c:pt>
                <c:pt idx="202">
                  <c:v>2.1160000000000001</c:v>
                </c:pt>
                <c:pt idx="203">
                  <c:v>0.15</c:v>
                </c:pt>
                <c:pt idx="204">
                  <c:v>0.185</c:v>
                </c:pt>
                <c:pt idx="205">
                  <c:v>0.95199999999999996</c:v>
                </c:pt>
                <c:pt idx="206">
                  <c:v>5.7030000000000003</c:v>
                </c:pt>
                <c:pt idx="207">
                  <c:v>0.24399999999999999</c:v>
                </c:pt>
                <c:pt idx="208">
                  <c:v>6.7779999999999996</c:v>
                </c:pt>
                <c:pt idx="209">
                  <c:v>2.8690000000000002</c:v>
                </c:pt>
                <c:pt idx="210">
                  <c:v>17.972999999999999</c:v>
                </c:pt>
                <c:pt idx="211">
                  <c:v>12.707000000000001</c:v>
                </c:pt>
                <c:pt idx="212">
                  <c:v>5.3479999999999999</c:v>
                </c:pt>
                <c:pt idx="213">
                  <c:v>4.3630000000000004</c:v>
                </c:pt>
                <c:pt idx="214">
                  <c:v>4.9240000000000004</c:v>
                </c:pt>
                <c:pt idx="215">
                  <c:v>5.931</c:v>
                </c:pt>
                <c:pt idx="216">
                  <c:v>1.03</c:v>
                </c:pt>
                <c:pt idx="217">
                  <c:v>3.9620000000000002</c:v>
                </c:pt>
                <c:pt idx="218">
                  <c:v>16.181000000000001</c:v>
                </c:pt>
                <c:pt idx="219">
                  <c:v>7.1159999999999997</c:v>
                </c:pt>
                <c:pt idx="220">
                  <c:v>1.6559999999999999</c:v>
                </c:pt>
                <c:pt idx="221">
                  <c:v>1.1319999999999999</c:v>
                </c:pt>
                <c:pt idx="222">
                  <c:v>5.9249999999999998</c:v>
                </c:pt>
                <c:pt idx="223">
                  <c:v>8.5670000000000002</c:v>
                </c:pt>
                <c:pt idx="224">
                  <c:v>10.468999999999999</c:v>
                </c:pt>
                <c:pt idx="225">
                  <c:v>2.9969999999999999</c:v>
                </c:pt>
                <c:pt idx="226">
                  <c:v>5.04</c:v>
                </c:pt>
                <c:pt idx="227">
                  <c:v>0.75800000000000001</c:v>
                </c:pt>
                <c:pt idx="228">
                  <c:v>1.5680000000000001</c:v>
                </c:pt>
                <c:pt idx="229">
                  <c:v>1.45</c:v>
                </c:pt>
                <c:pt idx="230">
                  <c:v>0.54700000000000004</c:v>
                </c:pt>
                <c:pt idx="231">
                  <c:v>8.6159999999999997</c:v>
                </c:pt>
                <c:pt idx="232">
                  <c:v>17.831</c:v>
                </c:pt>
                <c:pt idx="233">
                  <c:v>0.30199999999999999</c:v>
                </c:pt>
                <c:pt idx="234">
                  <c:v>0.34799999999999998</c:v>
                </c:pt>
                <c:pt idx="235">
                  <c:v>0.624</c:v>
                </c:pt>
                <c:pt idx="236">
                  <c:v>0.67700000000000005</c:v>
                </c:pt>
                <c:pt idx="237">
                  <c:v>1.5029999999999999</c:v>
                </c:pt>
                <c:pt idx="238">
                  <c:v>4.0730000000000004</c:v>
                </c:pt>
                <c:pt idx="239">
                  <c:v>16.245000000000001</c:v>
                </c:pt>
                <c:pt idx="240">
                  <c:v>9.8879999999999999</c:v>
                </c:pt>
                <c:pt idx="242">
                  <c:v>0.18</c:v>
                </c:pt>
                <c:pt idx="243">
                  <c:v>0.79700000000000004</c:v>
                </c:pt>
                <c:pt idx="244">
                  <c:v>6.5449999999999999</c:v>
                </c:pt>
                <c:pt idx="245">
                  <c:v>18.087</c:v>
                </c:pt>
                <c:pt idx="246">
                  <c:v>2.653</c:v>
                </c:pt>
                <c:pt idx="247">
                  <c:v>0.13400000000000001</c:v>
                </c:pt>
                <c:pt idx="248">
                  <c:v>0.17299999999999999</c:v>
                </c:pt>
                <c:pt idx="249">
                  <c:v>0.54800000000000004</c:v>
                </c:pt>
                <c:pt idx="250">
                  <c:v>2.9049999999999998</c:v>
                </c:pt>
                <c:pt idx="251">
                  <c:v>1.8080000000000001</c:v>
                </c:pt>
                <c:pt idx="252">
                  <c:v>0.157</c:v>
                </c:pt>
                <c:pt idx="253">
                  <c:v>0.45600000000000002</c:v>
                </c:pt>
                <c:pt idx="254">
                  <c:v>0.21</c:v>
                </c:pt>
                <c:pt idx="255">
                  <c:v>1.919</c:v>
                </c:pt>
                <c:pt idx="256">
                  <c:v>0.95199999999999996</c:v>
                </c:pt>
                <c:pt idx="257">
                  <c:v>8.1120000000000001</c:v>
                </c:pt>
                <c:pt idx="258">
                  <c:v>11.91</c:v>
                </c:pt>
                <c:pt idx="259">
                  <c:v>1.2150000000000001</c:v>
                </c:pt>
                <c:pt idx="260">
                  <c:v>0.78800000000000003</c:v>
                </c:pt>
                <c:pt idx="261">
                  <c:v>1.048</c:v>
                </c:pt>
                <c:pt idx="262">
                  <c:v>6.3330000000000002</c:v>
                </c:pt>
                <c:pt idx="263">
                  <c:v>3.9580000000000002</c:v>
                </c:pt>
                <c:pt idx="264">
                  <c:v>9.923</c:v>
                </c:pt>
                <c:pt idx="265">
                  <c:v>13.741</c:v>
                </c:pt>
                <c:pt idx="266">
                  <c:v>0.46</c:v>
                </c:pt>
                <c:pt idx="267">
                  <c:v>0.3</c:v>
                </c:pt>
                <c:pt idx="268">
                  <c:v>0.13600000000000001</c:v>
                </c:pt>
                <c:pt idx="269">
                  <c:v>6.3E-2</c:v>
                </c:pt>
                <c:pt idx="270">
                  <c:v>0.19500000000000001</c:v>
                </c:pt>
                <c:pt idx="271">
                  <c:v>0.11799999999999999</c:v>
                </c:pt>
                <c:pt idx="272">
                  <c:v>1.77</c:v>
                </c:pt>
                <c:pt idx="273">
                  <c:v>0.16600000000000001</c:v>
                </c:pt>
                <c:pt idx="274">
                  <c:v>0.22700000000000001</c:v>
                </c:pt>
                <c:pt idx="275">
                  <c:v>1.956</c:v>
                </c:pt>
                <c:pt idx="276">
                  <c:v>0.124</c:v>
                </c:pt>
                <c:pt idx="277">
                  <c:v>3.3780000000000001</c:v>
                </c:pt>
                <c:pt idx="278">
                  <c:v>5.7430000000000003</c:v>
                </c:pt>
                <c:pt idx="279">
                  <c:v>1.121</c:v>
                </c:pt>
                <c:pt idx="280">
                  <c:v>0.312</c:v>
                </c:pt>
                <c:pt idx="281">
                  <c:v>0.183</c:v>
                </c:pt>
                <c:pt idx="282">
                  <c:v>0.122</c:v>
                </c:pt>
                <c:pt idx="283">
                  <c:v>0.16600000000000001</c:v>
                </c:pt>
                <c:pt idx="284">
                  <c:v>4.67</c:v>
                </c:pt>
                <c:pt idx="285">
                  <c:v>5.0670000000000002</c:v>
                </c:pt>
                <c:pt idx="286">
                  <c:v>0.60399999999999998</c:v>
                </c:pt>
                <c:pt idx="287">
                  <c:v>3.403</c:v>
                </c:pt>
                <c:pt idx="288">
                  <c:v>0.29199999999999998</c:v>
                </c:pt>
                <c:pt idx="289">
                  <c:v>0.89200000000000002</c:v>
                </c:pt>
                <c:pt idx="290">
                  <c:v>1.272</c:v>
                </c:pt>
                <c:pt idx="291">
                  <c:v>3.2629999999999999</c:v>
                </c:pt>
                <c:pt idx="292">
                  <c:v>0.112</c:v>
                </c:pt>
                <c:pt idx="293">
                  <c:v>0.114</c:v>
                </c:pt>
                <c:pt idx="294">
                  <c:v>2.89</c:v>
                </c:pt>
                <c:pt idx="295">
                  <c:v>5.4909999999999997</c:v>
                </c:pt>
                <c:pt idx="296">
                  <c:v>9.9280000000000008</c:v>
                </c:pt>
                <c:pt idx="297">
                  <c:v>8.5259999999999998</c:v>
                </c:pt>
                <c:pt idx="298">
                  <c:v>2.71</c:v>
                </c:pt>
                <c:pt idx="299">
                  <c:v>11.313000000000001</c:v>
                </c:pt>
                <c:pt idx="300">
                  <c:v>0.78</c:v>
                </c:pt>
                <c:pt idx="301">
                  <c:v>0.27</c:v>
                </c:pt>
                <c:pt idx="302">
                  <c:v>0.41799999999999998</c:v>
                </c:pt>
                <c:pt idx="303">
                  <c:v>0.183</c:v>
                </c:pt>
                <c:pt idx="304">
                  <c:v>7.7910000000000004</c:v>
                </c:pt>
                <c:pt idx="305">
                  <c:v>3.8380000000000001</c:v>
                </c:pt>
                <c:pt idx="306">
                  <c:v>0.13400000000000001</c:v>
                </c:pt>
                <c:pt idx="307">
                  <c:v>41.999000000000002</c:v>
                </c:pt>
                <c:pt idx="308">
                  <c:v>49.081000000000003</c:v>
                </c:pt>
                <c:pt idx="309">
                  <c:v>74.599000000000004</c:v>
                </c:pt>
                <c:pt idx="310">
                  <c:v>12.260999999999999</c:v>
                </c:pt>
                <c:pt idx="311">
                  <c:v>0.31</c:v>
                </c:pt>
                <c:pt idx="312">
                  <c:v>0.68799999999999994</c:v>
                </c:pt>
                <c:pt idx="313">
                  <c:v>0.64600000000000002</c:v>
                </c:pt>
                <c:pt idx="314">
                  <c:v>3.9969999999999999</c:v>
                </c:pt>
                <c:pt idx="315">
                  <c:v>0.16900000000000001</c:v>
                </c:pt>
                <c:pt idx="316">
                  <c:v>0.113</c:v>
                </c:pt>
                <c:pt idx="317">
                  <c:v>7.5289999999999999</c:v>
                </c:pt>
                <c:pt idx="318">
                  <c:v>0.22900000000000001</c:v>
                </c:pt>
                <c:pt idx="319">
                  <c:v>0.95699999999999996</c:v>
                </c:pt>
                <c:pt idx="320">
                  <c:v>0.09</c:v>
                </c:pt>
                <c:pt idx="321">
                  <c:v>9.4E-2</c:v>
                </c:pt>
                <c:pt idx="322">
                  <c:v>0.17399999999999999</c:v>
                </c:pt>
                <c:pt idx="323">
                  <c:v>0.114</c:v>
                </c:pt>
                <c:pt idx="324">
                  <c:v>0.127</c:v>
                </c:pt>
                <c:pt idx="325">
                  <c:v>0.621</c:v>
                </c:pt>
                <c:pt idx="326">
                  <c:v>0.151</c:v>
                </c:pt>
                <c:pt idx="327">
                  <c:v>6.0999999999999999E-2</c:v>
                </c:pt>
                <c:pt idx="328">
                  <c:v>0.154</c:v>
                </c:pt>
                <c:pt idx="329">
                  <c:v>0.17</c:v>
                </c:pt>
                <c:pt idx="330">
                  <c:v>0.125</c:v>
                </c:pt>
                <c:pt idx="331">
                  <c:v>6.8000000000000005E-2</c:v>
                </c:pt>
                <c:pt idx="332">
                  <c:v>2.29</c:v>
                </c:pt>
                <c:pt idx="333">
                  <c:v>14.548999999999999</c:v>
                </c:pt>
                <c:pt idx="334">
                  <c:v>10.601000000000001</c:v>
                </c:pt>
                <c:pt idx="335">
                  <c:v>3.1760000000000002</c:v>
                </c:pt>
                <c:pt idx="336">
                  <c:v>0.23899999999999999</c:v>
                </c:pt>
                <c:pt idx="337">
                  <c:v>0.16600000000000001</c:v>
                </c:pt>
                <c:pt idx="338">
                  <c:v>0.20300000000000001</c:v>
                </c:pt>
                <c:pt idx="339">
                  <c:v>7.4999999999999997E-2</c:v>
                </c:pt>
                <c:pt idx="340">
                  <c:v>8.6999999999999994E-2</c:v>
                </c:pt>
                <c:pt idx="341">
                  <c:v>4.7E-2</c:v>
                </c:pt>
                <c:pt idx="342">
                  <c:v>0.23499999999999999</c:v>
                </c:pt>
                <c:pt idx="343">
                  <c:v>9.4E-2</c:v>
                </c:pt>
                <c:pt idx="344">
                  <c:v>7.0000000000000007E-2</c:v>
                </c:pt>
                <c:pt idx="345">
                  <c:v>0.16400000000000001</c:v>
                </c:pt>
                <c:pt idx="346">
                  <c:v>0.29599999999999999</c:v>
                </c:pt>
                <c:pt idx="347">
                  <c:v>2.8119999999999998</c:v>
                </c:pt>
                <c:pt idx="348">
                  <c:v>0.70399999999999996</c:v>
                </c:pt>
                <c:pt idx="349">
                  <c:v>0.1</c:v>
                </c:pt>
                <c:pt idx="350">
                  <c:v>5.1999999999999998E-2</c:v>
                </c:pt>
                <c:pt idx="351">
                  <c:v>1.788</c:v>
                </c:pt>
                <c:pt idx="352">
                  <c:v>8.2000000000000003E-2</c:v>
                </c:pt>
                <c:pt idx="353">
                  <c:v>6.2E-2</c:v>
                </c:pt>
                <c:pt idx="354">
                  <c:v>8.8999999999999996E-2</c:v>
                </c:pt>
                <c:pt idx="355">
                  <c:v>3.4000000000000002E-2</c:v>
                </c:pt>
                <c:pt idx="356">
                  <c:v>6.0999999999999999E-2</c:v>
                </c:pt>
                <c:pt idx="357">
                  <c:v>7.9000000000000001E-2</c:v>
                </c:pt>
                <c:pt idx="358">
                  <c:v>0.155</c:v>
                </c:pt>
                <c:pt idx="359">
                  <c:v>0.124</c:v>
                </c:pt>
                <c:pt idx="360">
                  <c:v>3.6019999999999999</c:v>
                </c:pt>
                <c:pt idx="361">
                  <c:v>9.2959999999999994</c:v>
                </c:pt>
                <c:pt idx="362">
                  <c:v>9.0909999999999993</c:v>
                </c:pt>
                <c:pt idx="363">
                  <c:v>1.4970000000000001</c:v>
                </c:pt>
                <c:pt idx="364">
                  <c:v>0.14899999999999999</c:v>
                </c:pt>
                <c:pt idx="365">
                  <c:v>6.8000000000000005E-2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06-4C0D-9ACF-CBCFADA39E1F}"/>
            </c:ext>
          </c:extLst>
        </c:ser>
        <c:ser>
          <c:idx val="4"/>
          <c:order val="1"/>
          <c:tx>
            <c:v>STOR</c:v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'Daten STOR'!$D$13:$D$378</c:f>
              <c:numCache>
                <c:formatCode>0.00</c:formatCode>
                <c:ptCount val="366"/>
                <c:pt idx="0">
                  <c:v>5.2999999999999999E-2</c:v>
                </c:pt>
                <c:pt idx="1">
                  <c:v>2.1999999999999999E-2</c:v>
                </c:pt>
                <c:pt idx="2">
                  <c:v>2.4E-2</c:v>
                </c:pt>
                <c:pt idx="3">
                  <c:v>7.9000000000000001E-2</c:v>
                </c:pt>
                <c:pt idx="4">
                  <c:v>3.6999999999999998E-2</c:v>
                </c:pt>
                <c:pt idx="5">
                  <c:v>4.3999999999999997E-2</c:v>
                </c:pt>
                <c:pt idx="6">
                  <c:v>8.5000000000000006E-2</c:v>
                </c:pt>
                <c:pt idx="7">
                  <c:v>9.7000000000000003E-2</c:v>
                </c:pt>
                <c:pt idx="8">
                  <c:v>0.19900000000000001</c:v>
                </c:pt>
                <c:pt idx="9">
                  <c:v>0.89700000000000002</c:v>
                </c:pt>
                <c:pt idx="10">
                  <c:v>7.4169999999999998</c:v>
                </c:pt>
                <c:pt idx="11">
                  <c:v>0.53200000000000003</c:v>
                </c:pt>
                <c:pt idx="12">
                  <c:v>0.22500000000000001</c:v>
                </c:pt>
                <c:pt idx="13">
                  <c:v>7.1999999999999995E-2</c:v>
                </c:pt>
                <c:pt idx="14">
                  <c:v>0.1</c:v>
                </c:pt>
                <c:pt idx="15">
                  <c:v>1.171</c:v>
                </c:pt>
                <c:pt idx="16">
                  <c:v>6.1319999999999997</c:v>
                </c:pt>
                <c:pt idx="17">
                  <c:v>0.27200000000000002</c:v>
                </c:pt>
                <c:pt idx="18">
                  <c:v>0.13500000000000001</c:v>
                </c:pt>
                <c:pt idx="19">
                  <c:v>9.8219999999999992</c:v>
                </c:pt>
                <c:pt idx="20">
                  <c:v>0.113</c:v>
                </c:pt>
                <c:pt idx="21">
                  <c:v>3.2000000000000001E-2</c:v>
                </c:pt>
                <c:pt idx="22">
                  <c:v>4.3999999999999997E-2</c:v>
                </c:pt>
                <c:pt idx="23">
                  <c:v>6.2E-2</c:v>
                </c:pt>
                <c:pt idx="24">
                  <c:v>0.12</c:v>
                </c:pt>
                <c:pt idx="25">
                  <c:v>6.3E-2</c:v>
                </c:pt>
                <c:pt idx="26">
                  <c:v>6.7880000000000003</c:v>
                </c:pt>
                <c:pt idx="27">
                  <c:v>6.3449999999999998</c:v>
                </c:pt>
                <c:pt idx="28">
                  <c:v>5.4020000000000001</c:v>
                </c:pt>
                <c:pt idx="29">
                  <c:v>0.158</c:v>
                </c:pt>
                <c:pt idx="30">
                  <c:v>0.152</c:v>
                </c:pt>
                <c:pt idx="31">
                  <c:v>0.155</c:v>
                </c:pt>
                <c:pt idx="32">
                  <c:v>9.4E-2</c:v>
                </c:pt>
                <c:pt idx="33">
                  <c:v>0.06</c:v>
                </c:pt>
                <c:pt idx="34">
                  <c:v>2.7E-2</c:v>
                </c:pt>
                <c:pt idx="35">
                  <c:v>5.3999999999999999E-2</c:v>
                </c:pt>
                <c:pt idx="36">
                  <c:v>0.109</c:v>
                </c:pt>
                <c:pt idx="37">
                  <c:v>3.3000000000000002E-2</c:v>
                </c:pt>
                <c:pt idx="38">
                  <c:v>5.6000000000000001E-2</c:v>
                </c:pt>
                <c:pt idx="39">
                  <c:v>0.24299999999999999</c:v>
                </c:pt>
                <c:pt idx="40">
                  <c:v>1.5069999999999999</c:v>
                </c:pt>
                <c:pt idx="41">
                  <c:v>0.16200000000000001</c:v>
                </c:pt>
                <c:pt idx="42">
                  <c:v>0.14799999999999999</c:v>
                </c:pt>
                <c:pt idx="43">
                  <c:v>0.16300000000000001</c:v>
                </c:pt>
                <c:pt idx="44">
                  <c:v>5.2999999999999999E-2</c:v>
                </c:pt>
                <c:pt idx="45">
                  <c:v>0.64700000000000002</c:v>
                </c:pt>
                <c:pt idx="46">
                  <c:v>0.20200000000000001</c:v>
                </c:pt>
                <c:pt idx="47">
                  <c:v>0.93300000000000005</c:v>
                </c:pt>
                <c:pt idx="48">
                  <c:v>0.28999999999999998</c:v>
                </c:pt>
                <c:pt idx="49">
                  <c:v>0.106</c:v>
                </c:pt>
                <c:pt idx="50">
                  <c:v>0.157</c:v>
                </c:pt>
                <c:pt idx="51">
                  <c:v>0.13800000000000001</c:v>
                </c:pt>
                <c:pt idx="52">
                  <c:v>4.1000000000000002E-2</c:v>
                </c:pt>
                <c:pt idx="53">
                  <c:v>9.2999999999999999E-2</c:v>
                </c:pt>
                <c:pt idx="54">
                  <c:v>0.28299999999999997</c:v>
                </c:pt>
                <c:pt idx="55">
                  <c:v>9.6000000000000002E-2</c:v>
                </c:pt>
                <c:pt idx="56">
                  <c:v>0.112</c:v>
                </c:pt>
                <c:pt idx="57">
                  <c:v>0.19500000000000001</c:v>
                </c:pt>
                <c:pt idx="58">
                  <c:v>0.20300000000000001</c:v>
                </c:pt>
                <c:pt idx="59">
                  <c:v>0.13500000000000001</c:v>
                </c:pt>
                <c:pt idx="60">
                  <c:v>0.35299999999999998</c:v>
                </c:pt>
                <c:pt idx="61">
                  <c:v>0.26100000000000001</c:v>
                </c:pt>
                <c:pt idx="62">
                  <c:v>0.37</c:v>
                </c:pt>
                <c:pt idx="63">
                  <c:v>0.14299999999999999</c:v>
                </c:pt>
                <c:pt idx="64">
                  <c:v>1.5429999999999999</c:v>
                </c:pt>
                <c:pt idx="65">
                  <c:v>8.5210000000000008</c:v>
                </c:pt>
                <c:pt idx="66">
                  <c:v>4.2850000000000001</c:v>
                </c:pt>
                <c:pt idx="67">
                  <c:v>0.33800000000000002</c:v>
                </c:pt>
                <c:pt idx="68">
                  <c:v>0.20499999999999999</c:v>
                </c:pt>
                <c:pt idx="69">
                  <c:v>0.16</c:v>
                </c:pt>
                <c:pt idx="70">
                  <c:v>9.9000000000000005E-2</c:v>
                </c:pt>
                <c:pt idx="72">
                  <c:v>7.4999999999999997E-2</c:v>
                </c:pt>
                <c:pt idx="73">
                  <c:v>5.6630000000000003</c:v>
                </c:pt>
                <c:pt idx="74">
                  <c:v>7.2999999999999995E-2</c:v>
                </c:pt>
                <c:pt idx="75">
                  <c:v>0.50900000000000001</c:v>
                </c:pt>
                <c:pt idx="76">
                  <c:v>4.1639999999999997</c:v>
                </c:pt>
                <c:pt idx="77">
                  <c:v>7.806</c:v>
                </c:pt>
                <c:pt idx="78">
                  <c:v>11.645</c:v>
                </c:pt>
                <c:pt idx="79">
                  <c:v>2.4929999999999999</c:v>
                </c:pt>
                <c:pt idx="80">
                  <c:v>2.395</c:v>
                </c:pt>
                <c:pt idx="81">
                  <c:v>0.128</c:v>
                </c:pt>
                <c:pt idx="82">
                  <c:v>6.9000000000000006E-2</c:v>
                </c:pt>
                <c:pt idx="83">
                  <c:v>5.7000000000000002E-2</c:v>
                </c:pt>
                <c:pt idx="84">
                  <c:v>0.13500000000000001</c:v>
                </c:pt>
                <c:pt idx="85">
                  <c:v>0.24099999999999999</c:v>
                </c:pt>
                <c:pt idx="86">
                  <c:v>0.318</c:v>
                </c:pt>
                <c:pt idx="87">
                  <c:v>0.10199999999999999</c:v>
                </c:pt>
                <c:pt idx="88">
                  <c:v>0.11899999999999999</c:v>
                </c:pt>
                <c:pt idx="89">
                  <c:v>0.222</c:v>
                </c:pt>
                <c:pt idx="90">
                  <c:v>0.58799999999999997</c:v>
                </c:pt>
                <c:pt idx="91">
                  <c:v>6.0999999999999999E-2</c:v>
                </c:pt>
                <c:pt idx="92">
                  <c:v>4.5999999999999999E-2</c:v>
                </c:pt>
                <c:pt idx="93">
                  <c:v>0.18099999999999999</c:v>
                </c:pt>
                <c:pt idx="94">
                  <c:v>0.23100000000000001</c:v>
                </c:pt>
                <c:pt idx="95">
                  <c:v>0.154</c:v>
                </c:pt>
                <c:pt idx="96">
                  <c:v>10.638999999999999</c:v>
                </c:pt>
                <c:pt idx="97">
                  <c:v>0.155</c:v>
                </c:pt>
                <c:pt idx="98">
                  <c:v>0.66</c:v>
                </c:pt>
                <c:pt idx="99">
                  <c:v>0.06</c:v>
                </c:pt>
                <c:pt idx="100">
                  <c:v>0.48199999999999998</c:v>
                </c:pt>
                <c:pt idx="101">
                  <c:v>0.13400000000000001</c:v>
                </c:pt>
                <c:pt idx="102">
                  <c:v>0.10100000000000001</c:v>
                </c:pt>
                <c:pt idx="103">
                  <c:v>0.11</c:v>
                </c:pt>
                <c:pt idx="104">
                  <c:v>0.127</c:v>
                </c:pt>
                <c:pt idx="105">
                  <c:v>7.3999999999999996E-2</c:v>
                </c:pt>
                <c:pt idx="106">
                  <c:v>4.3999999999999997E-2</c:v>
                </c:pt>
                <c:pt idx="107">
                  <c:v>8.5000000000000006E-2</c:v>
                </c:pt>
                <c:pt idx="108">
                  <c:v>7.4999999999999997E-2</c:v>
                </c:pt>
                <c:pt idx="109">
                  <c:v>0.05</c:v>
                </c:pt>
                <c:pt idx="110">
                  <c:v>0.03</c:v>
                </c:pt>
                <c:pt idx="111">
                  <c:v>0.46700000000000003</c:v>
                </c:pt>
                <c:pt idx="112">
                  <c:v>3.3250000000000002</c:v>
                </c:pt>
                <c:pt idx="113">
                  <c:v>2.5059999999999998</c:v>
                </c:pt>
                <c:pt idx="114">
                  <c:v>5.2999999999999999E-2</c:v>
                </c:pt>
                <c:pt idx="115">
                  <c:v>6.9000000000000006E-2</c:v>
                </c:pt>
                <c:pt idx="116">
                  <c:v>0.22900000000000001</c:v>
                </c:pt>
                <c:pt idx="117">
                  <c:v>0.59</c:v>
                </c:pt>
                <c:pt idx="118">
                  <c:v>1.01</c:v>
                </c:pt>
                <c:pt idx="119">
                  <c:v>1.89</c:v>
                </c:pt>
                <c:pt idx="120">
                  <c:v>3.2490000000000001</c:v>
                </c:pt>
                <c:pt idx="121">
                  <c:v>4.7750000000000004</c:v>
                </c:pt>
                <c:pt idx="122">
                  <c:v>11.256</c:v>
                </c:pt>
                <c:pt idx="123">
                  <c:v>2.35</c:v>
                </c:pt>
                <c:pt idx="124">
                  <c:v>7.9180000000000001</c:v>
                </c:pt>
                <c:pt idx="125">
                  <c:v>0.51</c:v>
                </c:pt>
                <c:pt idx="126">
                  <c:v>2.9620000000000002</c:v>
                </c:pt>
                <c:pt idx="127">
                  <c:v>1.51</c:v>
                </c:pt>
                <c:pt idx="128">
                  <c:v>1.4119999999999999</c:v>
                </c:pt>
                <c:pt idx="129">
                  <c:v>7.1559999999999997</c:v>
                </c:pt>
                <c:pt idx="130">
                  <c:v>7.3970000000000002</c:v>
                </c:pt>
                <c:pt idx="131">
                  <c:v>12.706</c:v>
                </c:pt>
                <c:pt idx="132">
                  <c:v>8.7460000000000004</c:v>
                </c:pt>
                <c:pt idx="133">
                  <c:v>6.4749999999999996</c:v>
                </c:pt>
                <c:pt idx="134">
                  <c:v>1.841</c:v>
                </c:pt>
                <c:pt idx="135">
                  <c:v>1.012</c:v>
                </c:pt>
                <c:pt idx="136">
                  <c:v>1.179</c:v>
                </c:pt>
                <c:pt idx="137">
                  <c:v>0.09</c:v>
                </c:pt>
                <c:pt idx="138">
                  <c:v>8.4000000000000005E-2</c:v>
                </c:pt>
                <c:pt idx="139">
                  <c:v>0.16200000000000001</c:v>
                </c:pt>
                <c:pt idx="140">
                  <c:v>1.1120000000000001</c:v>
                </c:pt>
                <c:pt idx="141">
                  <c:v>4.0730000000000004</c:v>
                </c:pt>
                <c:pt idx="142">
                  <c:v>7.5999999999999998E-2</c:v>
                </c:pt>
                <c:pt idx="143">
                  <c:v>0.26200000000000001</c:v>
                </c:pt>
                <c:pt idx="144">
                  <c:v>2.742</c:v>
                </c:pt>
                <c:pt idx="145">
                  <c:v>0.13400000000000001</c:v>
                </c:pt>
                <c:pt idx="146">
                  <c:v>2.512</c:v>
                </c:pt>
                <c:pt idx="147">
                  <c:v>0.97799999999999998</c:v>
                </c:pt>
                <c:pt idx="148">
                  <c:v>3.9E-2</c:v>
                </c:pt>
                <c:pt idx="149">
                  <c:v>2.7E-2</c:v>
                </c:pt>
                <c:pt idx="150">
                  <c:v>0.27</c:v>
                </c:pt>
                <c:pt idx="151">
                  <c:v>0.14399999999999999</c:v>
                </c:pt>
                <c:pt idx="152">
                  <c:v>6.0999999999999999E-2</c:v>
                </c:pt>
                <c:pt idx="153">
                  <c:v>0.58599999999999997</c:v>
                </c:pt>
                <c:pt idx="154">
                  <c:v>0.89300000000000002</c:v>
                </c:pt>
                <c:pt idx="155">
                  <c:v>3.3239999999999998</c:v>
                </c:pt>
                <c:pt idx="156">
                  <c:v>0.2</c:v>
                </c:pt>
                <c:pt idx="157">
                  <c:v>1.2529999999999999</c:v>
                </c:pt>
                <c:pt idx="158">
                  <c:v>9.8780000000000001</c:v>
                </c:pt>
                <c:pt idx="159">
                  <c:v>2.7530000000000001</c:v>
                </c:pt>
                <c:pt idx="160">
                  <c:v>2.87</c:v>
                </c:pt>
                <c:pt idx="161">
                  <c:v>4.984</c:v>
                </c:pt>
                <c:pt idx="162">
                  <c:v>3.6999999999999998E-2</c:v>
                </c:pt>
                <c:pt idx="163">
                  <c:v>0.753</c:v>
                </c:pt>
                <c:pt idx="164">
                  <c:v>2.266</c:v>
                </c:pt>
                <c:pt idx="165">
                  <c:v>0.51100000000000001</c:v>
                </c:pt>
                <c:pt idx="166">
                  <c:v>0.03</c:v>
                </c:pt>
                <c:pt idx="167">
                  <c:v>2.7E-2</c:v>
                </c:pt>
                <c:pt idx="168">
                  <c:v>0.43099999999999999</c:v>
                </c:pt>
                <c:pt idx="169">
                  <c:v>2.4929999999999999</c:v>
                </c:pt>
                <c:pt idx="170">
                  <c:v>0.83499999999999996</c:v>
                </c:pt>
                <c:pt idx="171">
                  <c:v>2.6230000000000002</c:v>
                </c:pt>
                <c:pt idx="172">
                  <c:v>0.20599999999999999</c:v>
                </c:pt>
                <c:pt idx="173">
                  <c:v>1.48</c:v>
                </c:pt>
                <c:pt idx="174">
                  <c:v>5.5339999999999998</c:v>
                </c:pt>
                <c:pt idx="175">
                  <c:v>5.4409999999999998</c:v>
                </c:pt>
                <c:pt idx="176">
                  <c:v>3.133</c:v>
                </c:pt>
                <c:pt idx="177">
                  <c:v>0.91400000000000003</c:v>
                </c:pt>
                <c:pt idx="178">
                  <c:v>1.89</c:v>
                </c:pt>
                <c:pt idx="179">
                  <c:v>2.1139999999999999</c:v>
                </c:pt>
                <c:pt idx="180">
                  <c:v>5.7880000000000003</c:v>
                </c:pt>
                <c:pt idx="181">
                  <c:v>9.4E-2</c:v>
                </c:pt>
                <c:pt idx="182">
                  <c:v>7.8E-2</c:v>
                </c:pt>
                <c:pt idx="183">
                  <c:v>0.105</c:v>
                </c:pt>
                <c:pt idx="184">
                  <c:v>0.89700000000000002</c:v>
                </c:pt>
                <c:pt idx="185">
                  <c:v>7.4999999999999997E-2</c:v>
                </c:pt>
                <c:pt idx="186">
                  <c:v>2.0259999999999998</c:v>
                </c:pt>
                <c:pt idx="187">
                  <c:v>0.16900000000000001</c:v>
                </c:pt>
                <c:pt idx="188">
                  <c:v>0.66900000000000004</c:v>
                </c:pt>
                <c:pt idx="189">
                  <c:v>2.452</c:v>
                </c:pt>
                <c:pt idx="190">
                  <c:v>4.4249999999999998</c:v>
                </c:pt>
                <c:pt idx="191">
                  <c:v>0.97399999999999998</c:v>
                </c:pt>
                <c:pt idx="192">
                  <c:v>1.468</c:v>
                </c:pt>
                <c:pt idx="193">
                  <c:v>0.22800000000000001</c:v>
                </c:pt>
                <c:pt idx="194">
                  <c:v>0.749</c:v>
                </c:pt>
                <c:pt idx="195">
                  <c:v>2.3170000000000002</c:v>
                </c:pt>
                <c:pt idx="196">
                  <c:v>3.9729999999999999</c:v>
                </c:pt>
                <c:pt idx="197">
                  <c:v>0.13200000000000001</c:v>
                </c:pt>
                <c:pt idx="198">
                  <c:v>0.72199999999999998</c:v>
                </c:pt>
                <c:pt idx="199">
                  <c:v>5.5439999999999996</c:v>
                </c:pt>
                <c:pt idx="200">
                  <c:v>22.241</c:v>
                </c:pt>
                <c:pt idx="201">
                  <c:v>3.8109999999999999</c:v>
                </c:pt>
                <c:pt idx="202">
                  <c:v>1.585</c:v>
                </c:pt>
                <c:pt idx="203">
                  <c:v>0.27700000000000002</c:v>
                </c:pt>
                <c:pt idx="204">
                  <c:v>0.14799999999999999</c:v>
                </c:pt>
                <c:pt idx="205">
                  <c:v>0.45800000000000002</c:v>
                </c:pt>
                <c:pt idx="206">
                  <c:v>3.6259999999999999</c:v>
                </c:pt>
                <c:pt idx="207">
                  <c:v>0.58299999999999996</c:v>
                </c:pt>
                <c:pt idx="208">
                  <c:v>8.6379999999999999</c:v>
                </c:pt>
                <c:pt idx="209">
                  <c:v>1.409</c:v>
                </c:pt>
                <c:pt idx="210">
                  <c:v>10.712</c:v>
                </c:pt>
                <c:pt idx="211">
                  <c:v>9.4809999999999999</c:v>
                </c:pt>
                <c:pt idx="212">
                  <c:v>3.1480000000000001</c:v>
                </c:pt>
                <c:pt idx="213">
                  <c:v>3.0139999999999998</c:v>
                </c:pt>
                <c:pt idx="214">
                  <c:v>3.2189999999999999</c:v>
                </c:pt>
                <c:pt idx="215">
                  <c:v>3.7229999999999999</c:v>
                </c:pt>
                <c:pt idx="216">
                  <c:v>1.286</c:v>
                </c:pt>
                <c:pt idx="217">
                  <c:v>2.3170000000000002</c:v>
                </c:pt>
                <c:pt idx="218">
                  <c:v>9.07</c:v>
                </c:pt>
                <c:pt idx="219">
                  <c:v>4.8869999999999996</c:v>
                </c:pt>
                <c:pt idx="220">
                  <c:v>0.86899999999999999</c:v>
                </c:pt>
                <c:pt idx="221">
                  <c:v>7.9000000000000001E-2</c:v>
                </c:pt>
                <c:pt idx="222">
                  <c:v>3.3090000000000002</c:v>
                </c:pt>
                <c:pt idx="223">
                  <c:v>4.6879999999999997</c:v>
                </c:pt>
                <c:pt idx="224">
                  <c:v>6.3929999999999998</c:v>
                </c:pt>
                <c:pt idx="225">
                  <c:v>2.9870000000000001</c:v>
                </c:pt>
                <c:pt idx="226">
                  <c:v>5.77</c:v>
                </c:pt>
                <c:pt idx="227">
                  <c:v>0.99199999999999999</c:v>
                </c:pt>
                <c:pt idx="228">
                  <c:v>2.645</c:v>
                </c:pt>
                <c:pt idx="229">
                  <c:v>0.65700000000000003</c:v>
                </c:pt>
                <c:pt idx="230">
                  <c:v>0.53600000000000003</c:v>
                </c:pt>
                <c:pt idx="231">
                  <c:v>6.3259999999999996</c:v>
                </c:pt>
                <c:pt idx="232">
                  <c:v>11.092000000000001</c:v>
                </c:pt>
                <c:pt idx="233">
                  <c:v>0.28799999999999998</c:v>
                </c:pt>
                <c:pt idx="234">
                  <c:v>0.19</c:v>
                </c:pt>
                <c:pt idx="235">
                  <c:v>4.4999999999999998E-2</c:v>
                </c:pt>
                <c:pt idx="236">
                  <c:v>0.59399999999999997</c:v>
                </c:pt>
                <c:pt idx="237">
                  <c:v>1.8280000000000001</c:v>
                </c:pt>
                <c:pt idx="238">
                  <c:v>3.3330000000000002</c:v>
                </c:pt>
                <c:pt idx="239">
                  <c:v>9.9649999999999999</c:v>
                </c:pt>
                <c:pt idx="240">
                  <c:v>5.9329999999999998</c:v>
                </c:pt>
                <c:pt idx="241">
                  <c:v>11.105</c:v>
                </c:pt>
                <c:pt idx="242">
                  <c:v>9.6000000000000002E-2</c:v>
                </c:pt>
                <c:pt idx="243">
                  <c:v>0.27400000000000002</c:v>
                </c:pt>
                <c:pt idx="244">
                  <c:v>5.4580000000000002</c:v>
                </c:pt>
                <c:pt idx="245">
                  <c:v>11.028</c:v>
                </c:pt>
                <c:pt idx="246">
                  <c:v>2.8730000000000002</c:v>
                </c:pt>
                <c:pt idx="247">
                  <c:v>0.13600000000000001</c:v>
                </c:pt>
                <c:pt idx="248">
                  <c:v>0.114</c:v>
                </c:pt>
                <c:pt idx="249">
                  <c:v>0.46800000000000003</c:v>
                </c:pt>
                <c:pt idx="250">
                  <c:v>1.5589999999999999</c:v>
                </c:pt>
                <c:pt idx="251">
                  <c:v>1.3759999999999999</c:v>
                </c:pt>
                <c:pt idx="252">
                  <c:v>0.246</c:v>
                </c:pt>
                <c:pt idx="253">
                  <c:v>6.8000000000000005E-2</c:v>
                </c:pt>
                <c:pt idx="254">
                  <c:v>0.19900000000000001</c:v>
                </c:pt>
                <c:pt idx="255">
                  <c:v>1.2809999999999999</c:v>
                </c:pt>
                <c:pt idx="256">
                  <c:v>0.86099999999999999</c:v>
                </c:pt>
                <c:pt idx="257">
                  <c:v>5.4909999999999997</c:v>
                </c:pt>
                <c:pt idx="258">
                  <c:v>5.8470000000000004</c:v>
                </c:pt>
                <c:pt idx="259">
                  <c:v>0.70799999999999996</c:v>
                </c:pt>
                <c:pt idx="260">
                  <c:v>0.23599999999999999</c:v>
                </c:pt>
                <c:pt idx="261">
                  <c:v>0.26700000000000002</c:v>
                </c:pt>
                <c:pt idx="262">
                  <c:v>3.1789999999999998</c:v>
                </c:pt>
                <c:pt idx="263">
                  <c:v>2.0590000000000002</c:v>
                </c:pt>
                <c:pt idx="264">
                  <c:v>6.1619999999999999</c:v>
                </c:pt>
                <c:pt idx="265">
                  <c:v>8.3079999999999998</c:v>
                </c:pt>
                <c:pt idx="266">
                  <c:v>1.0269999999999999</c:v>
                </c:pt>
                <c:pt idx="267">
                  <c:v>0.39700000000000002</c:v>
                </c:pt>
                <c:pt idx="268">
                  <c:v>0.105</c:v>
                </c:pt>
                <c:pt idx="269">
                  <c:v>5.1999999999999998E-2</c:v>
                </c:pt>
                <c:pt idx="270">
                  <c:v>7.0000000000000007E-2</c:v>
                </c:pt>
                <c:pt idx="271">
                  <c:v>0.17</c:v>
                </c:pt>
                <c:pt idx="272">
                  <c:v>0.81899999999999995</c:v>
                </c:pt>
                <c:pt idx="273">
                  <c:v>0.06</c:v>
                </c:pt>
                <c:pt idx="274">
                  <c:v>0.246</c:v>
                </c:pt>
                <c:pt idx="275">
                  <c:v>1.367</c:v>
                </c:pt>
                <c:pt idx="276">
                  <c:v>0.123</c:v>
                </c:pt>
                <c:pt idx="277">
                  <c:v>2.7290000000000001</c:v>
                </c:pt>
                <c:pt idx="278">
                  <c:v>3.3929999999999998</c:v>
                </c:pt>
                <c:pt idx="279">
                  <c:v>0.46899999999999997</c:v>
                </c:pt>
                <c:pt idx="280">
                  <c:v>0.16900000000000001</c:v>
                </c:pt>
                <c:pt idx="281">
                  <c:v>0.13400000000000001</c:v>
                </c:pt>
                <c:pt idx="282">
                  <c:v>0.74399999999999999</c:v>
                </c:pt>
                <c:pt idx="283">
                  <c:v>0.20399999999999999</c:v>
                </c:pt>
                <c:pt idx="284">
                  <c:v>2.3959999999999999</c:v>
                </c:pt>
                <c:pt idx="285">
                  <c:v>4.0460000000000003</c:v>
                </c:pt>
                <c:pt idx="286">
                  <c:v>0.47099999999999997</c:v>
                </c:pt>
                <c:pt idx="287">
                  <c:v>2.1840000000000002</c:v>
                </c:pt>
                <c:pt idx="288">
                  <c:v>8.2000000000000003E-2</c:v>
                </c:pt>
                <c:pt idx="289">
                  <c:v>0.505</c:v>
                </c:pt>
                <c:pt idx="290">
                  <c:v>0.39400000000000002</c:v>
                </c:pt>
                <c:pt idx="291">
                  <c:v>2.4020000000000001</c:v>
                </c:pt>
                <c:pt idx="292">
                  <c:v>0.16900000000000001</c:v>
                </c:pt>
                <c:pt idx="293">
                  <c:v>0.90200000000000002</c:v>
                </c:pt>
                <c:pt idx="294">
                  <c:v>1.2669999999999999</c:v>
                </c:pt>
                <c:pt idx="295">
                  <c:v>3.371</c:v>
                </c:pt>
                <c:pt idx="296">
                  <c:v>5.1260000000000003</c:v>
                </c:pt>
                <c:pt idx="297">
                  <c:v>4.5380000000000003</c:v>
                </c:pt>
                <c:pt idx="298">
                  <c:v>3.766</c:v>
                </c:pt>
                <c:pt idx="299">
                  <c:v>14.606999999999999</c:v>
                </c:pt>
                <c:pt idx="300">
                  <c:v>1.339</c:v>
                </c:pt>
                <c:pt idx="301">
                  <c:v>0.14000000000000001</c:v>
                </c:pt>
                <c:pt idx="302">
                  <c:v>9.1999999999999998E-2</c:v>
                </c:pt>
                <c:pt idx="303">
                  <c:v>0.16700000000000001</c:v>
                </c:pt>
                <c:pt idx="304">
                  <c:v>3.8</c:v>
                </c:pt>
                <c:pt idx="305">
                  <c:v>2.1539999999999999</c:v>
                </c:pt>
                <c:pt idx="306">
                  <c:v>0.13400000000000001</c:v>
                </c:pt>
                <c:pt idx="307">
                  <c:v>30.216000000000001</c:v>
                </c:pt>
                <c:pt idx="308">
                  <c:v>31.042000000000002</c:v>
                </c:pt>
                <c:pt idx="309">
                  <c:v>50.863</c:v>
                </c:pt>
                <c:pt idx="310">
                  <c:v>7.5890000000000004</c:v>
                </c:pt>
                <c:pt idx="311">
                  <c:v>8.4000000000000005E-2</c:v>
                </c:pt>
                <c:pt idx="312">
                  <c:v>0.14399999999999999</c:v>
                </c:pt>
                <c:pt idx="313">
                  <c:v>0.35</c:v>
                </c:pt>
                <c:pt idx="314">
                  <c:v>2.399</c:v>
                </c:pt>
                <c:pt idx="315">
                  <c:v>0.157</c:v>
                </c:pt>
                <c:pt idx="316">
                  <c:v>8.6999999999999994E-2</c:v>
                </c:pt>
                <c:pt idx="317">
                  <c:v>3.8159999999999998</c:v>
                </c:pt>
                <c:pt idx="318">
                  <c:v>0.17399999999999999</c:v>
                </c:pt>
                <c:pt idx="319">
                  <c:v>0.51100000000000001</c:v>
                </c:pt>
                <c:pt idx="320">
                  <c:v>9.4E-2</c:v>
                </c:pt>
                <c:pt idx="321">
                  <c:v>8.5000000000000006E-2</c:v>
                </c:pt>
                <c:pt idx="322">
                  <c:v>0.19400000000000001</c:v>
                </c:pt>
                <c:pt idx="323">
                  <c:v>5.3999999999999999E-2</c:v>
                </c:pt>
                <c:pt idx="324">
                  <c:v>0.11700000000000001</c:v>
                </c:pt>
                <c:pt idx="325">
                  <c:v>0.69099999999999995</c:v>
                </c:pt>
                <c:pt idx="326">
                  <c:v>0.13300000000000001</c:v>
                </c:pt>
                <c:pt idx="327">
                  <c:v>5.7000000000000002E-2</c:v>
                </c:pt>
                <c:pt idx="328">
                  <c:v>5.6000000000000001E-2</c:v>
                </c:pt>
                <c:pt idx="329">
                  <c:v>6.2E-2</c:v>
                </c:pt>
                <c:pt idx="330">
                  <c:v>9.4E-2</c:v>
                </c:pt>
                <c:pt idx="331">
                  <c:v>6.9000000000000006E-2</c:v>
                </c:pt>
                <c:pt idx="332">
                  <c:v>1.655</c:v>
                </c:pt>
                <c:pt idx="333">
                  <c:v>8.1389999999999993</c:v>
                </c:pt>
                <c:pt idx="334">
                  <c:v>7.9279999999999999</c:v>
                </c:pt>
                <c:pt idx="335">
                  <c:v>3.3149999999999999</c:v>
                </c:pt>
                <c:pt idx="336">
                  <c:v>0.121</c:v>
                </c:pt>
                <c:pt idx="337">
                  <c:v>0.14799999999999999</c:v>
                </c:pt>
                <c:pt idx="338">
                  <c:v>0.22600000000000001</c:v>
                </c:pt>
                <c:pt idx="339">
                  <c:v>7.6999999999999999E-2</c:v>
                </c:pt>
                <c:pt idx="340">
                  <c:v>6.5000000000000002E-2</c:v>
                </c:pt>
                <c:pt idx="341">
                  <c:v>4.9000000000000002E-2</c:v>
                </c:pt>
                <c:pt idx="342">
                  <c:v>0.30299999999999999</c:v>
                </c:pt>
                <c:pt idx="343">
                  <c:v>9.0999999999999998E-2</c:v>
                </c:pt>
                <c:pt idx="344">
                  <c:v>6.7000000000000004E-2</c:v>
                </c:pt>
                <c:pt idx="345">
                  <c:v>0.126</c:v>
                </c:pt>
                <c:pt idx="346">
                  <c:v>0.13800000000000001</c:v>
                </c:pt>
                <c:pt idx="347">
                  <c:v>2.4390000000000001</c:v>
                </c:pt>
                <c:pt idx="348">
                  <c:v>0.82899999999999996</c:v>
                </c:pt>
                <c:pt idx="349">
                  <c:v>9.9000000000000005E-2</c:v>
                </c:pt>
                <c:pt idx="350">
                  <c:v>3.6999999999999998E-2</c:v>
                </c:pt>
                <c:pt idx="351">
                  <c:v>0.91</c:v>
                </c:pt>
                <c:pt idx="352">
                  <c:v>6.0999999999999999E-2</c:v>
                </c:pt>
                <c:pt idx="353">
                  <c:v>4.4999999999999998E-2</c:v>
                </c:pt>
                <c:pt idx="354">
                  <c:v>0.09</c:v>
                </c:pt>
                <c:pt idx="355">
                  <c:v>3.7999999999999999E-2</c:v>
                </c:pt>
                <c:pt idx="356">
                  <c:v>5.8999999999999997E-2</c:v>
                </c:pt>
                <c:pt idx="357">
                  <c:v>6.6000000000000003E-2</c:v>
                </c:pt>
                <c:pt idx="358">
                  <c:v>0.16</c:v>
                </c:pt>
                <c:pt idx="359">
                  <c:v>0.25900000000000001</c:v>
                </c:pt>
                <c:pt idx="360">
                  <c:v>1.6719999999999999</c:v>
                </c:pt>
                <c:pt idx="361">
                  <c:v>5.23</c:v>
                </c:pt>
                <c:pt idx="362">
                  <c:v>5.8230000000000004</c:v>
                </c:pt>
                <c:pt idx="363">
                  <c:v>1.256</c:v>
                </c:pt>
                <c:pt idx="364">
                  <c:v>8.7999999999999995E-2</c:v>
                </c:pt>
                <c:pt idx="365">
                  <c:v>5.8000000000000003E-2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1-404F-B147-C6CE6D020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  <c:extLst/>
      </c:lineChart>
      <c:date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Offset val="100"/>
        <c:baseTimeUnit val="days"/>
        <c:majorUnit val="6"/>
        <c:majorTimeUnit val="days"/>
      </c:dateAx>
      <c:valAx>
        <c:axId val="5293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ng/m³</a:t>
                </a:r>
              </a:p>
            </c:rich>
          </c:tx>
          <c:layout>
            <c:manualLayout>
              <c:xMode val="edge"/>
              <c:yMode val="edge"/>
              <c:x val="8.6508967172422863E-3"/>
              <c:y val="0.435294117647058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2838601855352632"/>
          <c:y val="9.2773109243697485E-2"/>
          <c:w val="0.21215400624349634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Metall-Konzentrationen im PM</a:t>
            </a:r>
            <a:r>
              <a:rPr lang="de-DE" baseline="-25000"/>
              <a:t>10 </a:t>
            </a:r>
            <a:r>
              <a:rPr lang="de-DE" baseline="0"/>
              <a:t>2024 Stolberg (</a:t>
            </a:r>
            <a:r>
              <a:rPr lang="de-DE"/>
              <a:t>STOB)</a:t>
            </a:r>
          </a:p>
        </c:rich>
      </c:tx>
      <c:layout>
        <c:manualLayout>
          <c:xMode val="edge"/>
          <c:yMode val="edge"/>
          <c:x val="0.21953577827823714"/>
          <c:y val="2.69818037451200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13097713097705E-2"/>
          <c:y val="0.14621848739495799"/>
          <c:w val="0.82632980743770912"/>
          <c:h val="0.67731092436974805"/>
        </c:manualLayout>
      </c:layout>
      <c:lineChart>
        <c:grouping val="standard"/>
        <c:varyColors val="0"/>
        <c:ser>
          <c:idx val="0"/>
          <c:order val="0"/>
          <c:tx>
            <c:strRef>
              <c:f>'Daten STOB'!$C$6:$C$7</c:f>
              <c:strCache>
                <c:ptCount val="2"/>
                <c:pt idx="0">
                  <c:v>Blei</c:v>
                </c:pt>
                <c:pt idx="1">
                  <c:v>µg/m³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'Daten STOB'!$C$13:$C$378</c:f>
              <c:numCache>
                <c:formatCode>0.000</c:formatCode>
                <c:ptCount val="366"/>
                <c:pt idx="0">
                  <c:v>6.9999999999999999E-4</c:v>
                </c:pt>
                <c:pt idx="1">
                  <c:v>8.9999999999999998E-4</c:v>
                </c:pt>
                <c:pt idx="2">
                  <c:v>1E-3</c:v>
                </c:pt>
                <c:pt idx="3">
                  <c:v>3.7000000000000002E-3</c:v>
                </c:pt>
                <c:pt idx="4">
                  <c:v>1.6999999999999999E-3</c:v>
                </c:pt>
                <c:pt idx="5">
                  <c:v>2.3E-3</c:v>
                </c:pt>
                <c:pt idx="6">
                  <c:v>3.3999999999999998E-3</c:v>
                </c:pt>
                <c:pt idx="7">
                  <c:v>4.4000000000000003E-3</c:v>
                </c:pt>
                <c:pt idx="8">
                  <c:v>6.4000000000000003E-3</c:v>
                </c:pt>
                <c:pt idx="9">
                  <c:v>3.15E-2</c:v>
                </c:pt>
                <c:pt idx="10">
                  <c:v>0.4143</c:v>
                </c:pt>
                <c:pt idx="11">
                  <c:v>4.7E-2</c:v>
                </c:pt>
                <c:pt idx="12">
                  <c:v>5.4000000000000003E-3</c:v>
                </c:pt>
                <c:pt idx="13">
                  <c:v>2.8999999999999998E-3</c:v>
                </c:pt>
                <c:pt idx="14">
                  <c:v>3.0999999999999999E-3</c:v>
                </c:pt>
                <c:pt idx="22">
                  <c:v>5.4000000000000003E-3</c:v>
                </c:pt>
                <c:pt idx="23">
                  <c:v>3.7000000000000002E-3</c:v>
                </c:pt>
                <c:pt idx="24">
                  <c:v>9.7999999999999997E-3</c:v>
                </c:pt>
                <c:pt idx="25">
                  <c:v>2.2000000000000001E-3</c:v>
                </c:pt>
                <c:pt idx="26">
                  <c:v>0.34849999999999998</c:v>
                </c:pt>
                <c:pt idx="27">
                  <c:v>0.24740000000000001</c:v>
                </c:pt>
                <c:pt idx="28">
                  <c:v>0.1479</c:v>
                </c:pt>
                <c:pt idx="29">
                  <c:v>1.1900000000000001E-2</c:v>
                </c:pt>
                <c:pt idx="30">
                  <c:v>1.04E-2</c:v>
                </c:pt>
                <c:pt idx="31">
                  <c:v>7.1000000000000004E-3</c:v>
                </c:pt>
                <c:pt idx="32">
                  <c:v>9.1999999999999998E-3</c:v>
                </c:pt>
                <c:pt idx="33">
                  <c:v>8.9999999999999998E-4</c:v>
                </c:pt>
                <c:pt idx="34">
                  <c:v>8.9999999999999998E-4</c:v>
                </c:pt>
                <c:pt idx="35">
                  <c:v>3.5999999999999999E-3</c:v>
                </c:pt>
                <c:pt idx="36">
                  <c:v>3.8999999999999998E-3</c:v>
                </c:pt>
                <c:pt idx="37">
                  <c:v>5.5999999999999999E-3</c:v>
                </c:pt>
                <c:pt idx="38">
                  <c:v>3.0999999999999999E-3</c:v>
                </c:pt>
                <c:pt idx="39">
                  <c:v>5.7000000000000002E-3</c:v>
                </c:pt>
                <c:pt idx="40">
                  <c:v>1.3100000000000001E-2</c:v>
                </c:pt>
                <c:pt idx="41">
                  <c:v>3.5000000000000001E-3</c:v>
                </c:pt>
                <c:pt idx="42">
                  <c:v>4.0000000000000001E-3</c:v>
                </c:pt>
                <c:pt idx="43">
                  <c:v>5.4999999999999997E-3</c:v>
                </c:pt>
                <c:pt idx="44">
                  <c:v>1.1000000000000001E-3</c:v>
                </c:pt>
                <c:pt idx="45">
                  <c:v>7.7999999999999996E-3</c:v>
                </c:pt>
                <c:pt idx="46">
                  <c:v>6.0000000000000001E-3</c:v>
                </c:pt>
                <c:pt idx="47">
                  <c:v>2.8799999999999999E-2</c:v>
                </c:pt>
                <c:pt idx="48">
                  <c:v>5.1999999999999998E-3</c:v>
                </c:pt>
                <c:pt idx="49">
                  <c:v>3.0999999999999999E-3</c:v>
                </c:pt>
                <c:pt idx="50">
                  <c:v>4.4000000000000003E-3</c:v>
                </c:pt>
                <c:pt idx="51">
                  <c:v>3.3999999999999998E-3</c:v>
                </c:pt>
                <c:pt idx="52">
                  <c:v>1.4E-3</c:v>
                </c:pt>
                <c:pt idx="53">
                  <c:v>5.7999999999999996E-3</c:v>
                </c:pt>
                <c:pt idx="54">
                  <c:v>8.0000000000000002E-3</c:v>
                </c:pt>
                <c:pt idx="55">
                  <c:v>0.01</c:v>
                </c:pt>
                <c:pt idx="56">
                  <c:v>3.0999999999999999E-3</c:v>
                </c:pt>
                <c:pt idx="57">
                  <c:v>1.01E-2</c:v>
                </c:pt>
                <c:pt idx="58">
                  <c:v>1.1599999999999999E-2</c:v>
                </c:pt>
                <c:pt idx="59">
                  <c:v>1.2500000000000001E-2</c:v>
                </c:pt>
                <c:pt idx="60">
                  <c:v>8.5000000000000006E-3</c:v>
                </c:pt>
                <c:pt idx="61">
                  <c:v>2.3699999999999999E-2</c:v>
                </c:pt>
                <c:pt idx="62">
                  <c:v>1.29E-2</c:v>
                </c:pt>
                <c:pt idx="63">
                  <c:v>1.9199999999999998E-2</c:v>
                </c:pt>
                <c:pt idx="64">
                  <c:v>1.34E-2</c:v>
                </c:pt>
                <c:pt idx="65">
                  <c:v>0.40579999999999999</c:v>
                </c:pt>
                <c:pt idx="66">
                  <c:v>0.35920000000000002</c:v>
                </c:pt>
                <c:pt idx="67">
                  <c:v>2.1600000000000001E-2</c:v>
                </c:pt>
                <c:pt idx="68">
                  <c:v>1.15E-2</c:v>
                </c:pt>
                <c:pt idx="69">
                  <c:v>5.5999999999999999E-3</c:v>
                </c:pt>
                <c:pt idx="70">
                  <c:v>2.0999999999999999E-3</c:v>
                </c:pt>
                <c:pt idx="71">
                  <c:v>5.0000000000000001E-3</c:v>
                </c:pt>
                <c:pt idx="72">
                  <c:v>4.0000000000000001E-3</c:v>
                </c:pt>
                <c:pt idx="73">
                  <c:v>0.18190000000000001</c:v>
                </c:pt>
                <c:pt idx="74">
                  <c:v>3.2000000000000002E-3</c:v>
                </c:pt>
                <c:pt idx="75">
                  <c:v>8.6999999999999994E-3</c:v>
                </c:pt>
                <c:pt idx="76">
                  <c:v>0.1113</c:v>
                </c:pt>
                <c:pt idx="77">
                  <c:v>0.19889999999999999</c:v>
                </c:pt>
                <c:pt idx="78">
                  <c:v>0.78080000000000005</c:v>
                </c:pt>
                <c:pt idx="79">
                  <c:v>0.21579999999999999</c:v>
                </c:pt>
                <c:pt idx="80">
                  <c:v>0.13350000000000001</c:v>
                </c:pt>
                <c:pt idx="81">
                  <c:v>1.15E-2</c:v>
                </c:pt>
                <c:pt idx="82">
                  <c:v>2E-3</c:v>
                </c:pt>
                <c:pt idx="83">
                  <c:v>1.2999999999999999E-3</c:v>
                </c:pt>
                <c:pt idx="84">
                  <c:v>2.12E-2</c:v>
                </c:pt>
                <c:pt idx="85">
                  <c:v>2.1999999999999999E-2</c:v>
                </c:pt>
                <c:pt idx="86">
                  <c:v>8.6E-3</c:v>
                </c:pt>
                <c:pt idx="87">
                  <c:v>4.0000000000000001E-3</c:v>
                </c:pt>
                <c:pt idx="88">
                  <c:v>3.0999999999999999E-3</c:v>
                </c:pt>
                <c:pt idx="89">
                  <c:v>1.8100000000000002E-2</c:v>
                </c:pt>
                <c:pt idx="90">
                  <c:v>2.75E-2</c:v>
                </c:pt>
                <c:pt idx="91">
                  <c:v>1.6000000000000001E-3</c:v>
                </c:pt>
                <c:pt idx="92">
                  <c:v>1.4E-3</c:v>
                </c:pt>
                <c:pt idx="93">
                  <c:v>4.4999999999999997E-3</c:v>
                </c:pt>
                <c:pt idx="94">
                  <c:v>3.7000000000000002E-3</c:v>
                </c:pt>
                <c:pt idx="95">
                  <c:v>1.1599999999999999E-2</c:v>
                </c:pt>
                <c:pt idx="96">
                  <c:v>0.1837</c:v>
                </c:pt>
                <c:pt idx="97">
                  <c:v>2.2200000000000001E-2</c:v>
                </c:pt>
                <c:pt idx="98">
                  <c:v>2.1299999999999999E-2</c:v>
                </c:pt>
                <c:pt idx="99">
                  <c:v>1.7899999999999999E-2</c:v>
                </c:pt>
                <c:pt idx="100">
                  <c:v>3.9600000000000003E-2</c:v>
                </c:pt>
                <c:pt idx="101">
                  <c:v>1.6500000000000001E-2</c:v>
                </c:pt>
                <c:pt idx="102">
                  <c:v>2.01E-2</c:v>
                </c:pt>
                <c:pt idx="103">
                  <c:v>1.34E-2</c:v>
                </c:pt>
                <c:pt idx="104">
                  <c:v>1.29E-2</c:v>
                </c:pt>
                <c:pt idx="105">
                  <c:v>1.0800000000000001E-2</c:v>
                </c:pt>
                <c:pt idx="106">
                  <c:v>1.4E-3</c:v>
                </c:pt>
                <c:pt idx="107">
                  <c:v>1.6999999999999999E-3</c:v>
                </c:pt>
                <c:pt idx="108">
                  <c:v>3.8E-3</c:v>
                </c:pt>
                <c:pt idx="109">
                  <c:v>1.6999999999999999E-3</c:v>
                </c:pt>
                <c:pt idx="110">
                  <c:v>1E-3</c:v>
                </c:pt>
                <c:pt idx="111">
                  <c:v>4.0300000000000002E-2</c:v>
                </c:pt>
                <c:pt idx="112">
                  <c:v>0.1017</c:v>
                </c:pt>
                <c:pt idx="113">
                  <c:v>6.0299999999999999E-2</c:v>
                </c:pt>
                <c:pt idx="114">
                  <c:v>2E-3</c:v>
                </c:pt>
                <c:pt idx="115">
                  <c:v>6.1999999999999998E-3</c:v>
                </c:pt>
                <c:pt idx="116">
                  <c:v>7.7000000000000002E-3</c:v>
                </c:pt>
                <c:pt idx="117">
                  <c:v>2.4199999999999999E-2</c:v>
                </c:pt>
                <c:pt idx="118">
                  <c:v>3.8800000000000001E-2</c:v>
                </c:pt>
                <c:pt idx="119">
                  <c:v>0.08</c:v>
                </c:pt>
                <c:pt idx="120">
                  <c:v>0.21190000000000001</c:v>
                </c:pt>
                <c:pt idx="121">
                  <c:v>0.25030000000000002</c:v>
                </c:pt>
                <c:pt idx="122">
                  <c:v>0.27739999999999998</c:v>
                </c:pt>
                <c:pt idx="123">
                  <c:v>9.3799999999999994E-2</c:v>
                </c:pt>
                <c:pt idx="124">
                  <c:v>0.18390000000000001</c:v>
                </c:pt>
                <c:pt idx="125">
                  <c:v>3.04E-2</c:v>
                </c:pt>
                <c:pt idx="126">
                  <c:v>0.1343</c:v>
                </c:pt>
                <c:pt idx="127">
                  <c:v>4.2099999999999999E-2</c:v>
                </c:pt>
                <c:pt idx="128">
                  <c:v>9.0899999999999995E-2</c:v>
                </c:pt>
                <c:pt idx="129">
                  <c:v>0.26590000000000003</c:v>
                </c:pt>
                <c:pt idx="130">
                  <c:v>0.28620000000000001</c:v>
                </c:pt>
                <c:pt idx="131">
                  <c:v>0.3916</c:v>
                </c:pt>
                <c:pt idx="132">
                  <c:v>0.29509999999999997</c:v>
                </c:pt>
                <c:pt idx="133">
                  <c:v>0.26700000000000002</c:v>
                </c:pt>
                <c:pt idx="134">
                  <c:v>0.14530000000000001</c:v>
                </c:pt>
                <c:pt idx="135">
                  <c:v>0.10489999999999999</c:v>
                </c:pt>
                <c:pt idx="136">
                  <c:v>6.6500000000000004E-2</c:v>
                </c:pt>
                <c:pt idx="137">
                  <c:v>6.8999999999999999E-3</c:v>
                </c:pt>
                <c:pt idx="138">
                  <c:v>2.8E-3</c:v>
                </c:pt>
                <c:pt idx="139">
                  <c:v>6.1999999999999998E-3</c:v>
                </c:pt>
                <c:pt idx="140">
                  <c:v>0.1105</c:v>
                </c:pt>
                <c:pt idx="141">
                  <c:v>0.2429</c:v>
                </c:pt>
                <c:pt idx="142">
                  <c:v>4.0000000000000001E-3</c:v>
                </c:pt>
                <c:pt idx="143">
                  <c:v>2.47E-2</c:v>
                </c:pt>
                <c:pt idx="144">
                  <c:v>0.1182</c:v>
                </c:pt>
                <c:pt idx="145">
                  <c:v>4.5900000000000003E-2</c:v>
                </c:pt>
                <c:pt idx="146">
                  <c:v>0.11600000000000001</c:v>
                </c:pt>
                <c:pt idx="147">
                  <c:v>1.7299999999999999E-2</c:v>
                </c:pt>
                <c:pt idx="148">
                  <c:v>7.6E-3</c:v>
                </c:pt>
                <c:pt idx="149">
                  <c:v>4.1000000000000003E-3</c:v>
                </c:pt>
                <c:pt idx="150">
                  <c:v>2.8E-3</c:v>
                </c:pt>
                <c:pt idx="151">
                  <c:v>2E-3</c:v>
                </c:pt>
                <c:pt idx="152">
                  <c:v>1.5E-3</c:v>
                </c:pt>
                <c:pt idx="153">
                  <c:v>2.53E-2</c:v>
                </c:pt>
                <c:pt idx="154">
                  <c:v>1.84E-2</c:v>
                </c:pt>
                <c:pt idx="155">
                  <c:v>1.8599999999999998E-2</c:v>
                </c:pt>
                <c:pt idx="156">
                  <c:v>1.72E-2</c:v>
                </c:pt>
                <c:pt idx="157">
                  <c:v>0.20649999999999999</c:v>
                </c:pt>
                <c:pt idx="158">
                  <c:v>0.1696</c:v>
                </c:pt>
                <c:pt idx="159">
                  <c:v>0.1138</c:v>
                </c:pt>
                <c:pt idx="160">
                  <c:v>7.1599999999999997E-2</c:v>
                </c:pt>
                <c:pt idx="161">
                  <c:v>0.1318</c:v>
                </c:pt>
                <c:pt idx="162">
                  <c:v>1.8E-3</c:v>
                </c:pt>
                <c:pt idx="163">
                  <c:v>3.95E-2</c:v>
                </c:pt>
                <c:pt idx="164">
                  <c:v>6.8500000000000005E-2</c:v>
                </c:pt>
                <c:pt idx="165">
                  <c:v>1.5299999999999999E-2</c:v>
                </c:pt>
                <c:pt idx="166">
                  <c:v>2.2000000000000001E-3</c:v>
                </c:pt>
                <c:pt idx="167">
                  <c:v>1E-3</c:v>
                </c:pt>
                <c:pt idx="168">
                  <c:v>4.3200000000000002E-2</c:v>
                </c:pt>
                <c:pt idx="169">
                  <c:v>0.10299999999999999</c:v>
                </c:pt>
                <c:pt idx="170">
                  <c:v>3.2000000000000001E-2</c:v>
                </c:pt>
                <c:pt idx="171">
                  <c:v>8.1299999999999997E-2</c:v>
                </c:pt>
                <c:pt idx="172">
                  <c:v>1.21E-2</c:v>
                </c:pt>
                <c:pt idx="173">
                  <c:v>2.7E-2</c:v>
                </c:pt>
                <c:pt idx="174">
                  <c:v>0.15620000000000001</c:v>
                </c:pt>
                <c:pt idx="175">
                  <c:v>0.23949999999999999</c:v>
                </c:pt>
                <c:pt idx="176">
                  <c:v>0.30630000000000002</c:v>
                </c:pt>
                <c:pt idx="177">
                  <c:v>9.3200000000000005E-2</c:v>
                </c:pt>
                <c:pt idx="178">
                  <c:v>0.18440000000000001</c:v>
                </c:pt>
                <c:pt idx="179">
                  <c:v>9.7500000000000003E-2</c:v>
                </c:pt>
                <c:pt idx="180">
                  <c:v>0.20200000000000001</c:v>
                </c:pt>
                <c:pt idx="181">
                  <c:v>3.0000000000000001E-3</c:v>
                </c:pt>
                <c:pt idx="182">
                  <c:v>3.2000000000000002E-3</c:v>
                </c:pt>
                <c:pt idx="183">
                  <c:v>2E-3</c:v>
                </c:pt>
                <c:pt idx="184">
                  <c:v>2.87E-2</c:v>
                </c:pt>
                <c:pt idx="186">
                  <c:v>1.1900000000000001E-2</c:v>
                </c:pt>
                <c:pt idx="187">
                  <c:v>3.3999999999999998E-3</c:v>
                </c:pt>
                <c:pt idx="188">
                  <c:v>4.9299999999999997E-2</c:v>
                </c:pt>
                <c:pt idx="189">
                  <c:v>0.24110000000000001</c:v>
                </c:pt>
                <c:pt idx="190">
                  <c:v>0.1515</c:v>
                </c:pt>
                <c:pt idx="191">
                  <c:v>4.9500000000000002E-2</c:v>
                </c:pt>
                <c:pt idx="192">
                  <c:v>0.16309999999999999</c:v>
                </c:pt>
                <c:pt idx="196">
                  <c:v>0.1845</c:v>
                </c:pt>
                <c:pt idx="197">
                  <c:v>2.5000000000000001E-3</c:v>
                </c:pt>
                <c:pt idx="198">
                  <c:v>4.9599999999999998E-2</c:v>
                </c:pt>
                <c:pt idx="199">
                  <c:v>0.33760000000000001</c:v>
                </c:pt>
                <c:pt idx="200">
                  <c:v>0.56869999999999998</c:v>
                </c:pt>
                <c:pt idx="201">
                  <c:v>0.27010000000000001</c:v>
                </c:pt>
                <c:pt idx="202">
                  <c:v>9.6100000000000005E-2</c:v>
                </c:pt>
                <c:pt idx="203">
                  <c:v>1.26E-2</c:v>
                </c:pt>
                <c:pt idx="204">
                  <c:v>2.63E-2</c:v>
                </c:pt>
                <c:pt idx="205">
                  <c:v>0.1152</c:v>
                </c:pt>
                <c:pt idx="206">
                  <c:v>0.45150000000000001</c:v>
                </c:pt>
                <c:pt idx="207">
                  <c:v>2.29E-2</c:v>
                </c:pt>
                <c:pt idx="208">
                  <c:v>0.1608</c:v>
                </c:pt>
                <c:pt idx="209">
                  <c:v>6.1600000000000002E-2</c:v>
                </c:pt>
                <c:pt idx="210">
                  <c:v>0.41499999999999998</c:v>
                </c:pt>
                <c:pt idx="211">
                  <c:v>0.4123</c:v>
                </c:pt>
                <c:pt idx="212">
                  <c:v>0.26490000000000002</c:v>
                </c:pt>
                <c:pt idx="213">
                  <c:v>0.1396</c:v>
                </c:pt>
                <c:pt idx="214">
                  <c:v>0.1429</c:v>
                </c:pt>
                <c:pt idx="215">
                  <c:v>0.1183</c:v>
                </c:pt>
                <c:pt idx="216">
                  <c:v>3.2099999999999997E-2</c:v>
                </c:pt>
                <c:pt idx="217">
                  <c:v>0.2092</c:v>
                </c:pt>
                <c:pt idx="218">
                  <c:v>0.41860000000000003</c:v>
                </c:pt>
                <c:pt idx="219">
                  <c:v>0.19650000000000001</c:v>
                </c:pt>
                <c:pt idx="220">
                  <c:v>0.14130000000000001</c:v>
                </c:pt>
                <c:pt idx="221">
                  <c:v>9.98E-2</c:v>
                </c:pt>
                <c:pt idx="222">
                  <c:v>0.19070000000000001</c:v>
                </c:pt>
                <c:pt idx="223">
                  <c:v>0.27110000000000001</c:v>
                </c:pt>
                <c:pt idx="224">
                  <c:v>0.3377</c:v>
                </c:pt>
                <c:pt idx="225">
                  <c:v>0.18740000000000001</c:v>
                </c:pt>
                <c:pt idx="226">
                  <c:v>9.8900000000000002E-2</c:v>
                </c:pt>
                <c:pt idx="227">
                  <c:v>3.9399999999999998E-2</c:v>
                </c:pt>
                <c:pt idx="228">
                  <c:v>6.5799999999999997E-2</c:v>
                </c:pt>
                <c:pt idx="229">
                  <c:v>2.8400000000000002E-2</c:v>
                </c:pt>
                <c:pt idx="230">
                  <c:v>9.4999999999999998E-3</c:v>
                </c:pt>
                <c:pt idx="231">
                  <c:v>0.24379999999999999</c:v>
                </c:pt>
                <c:pt idx="232">
                  <c:v>0.42</c:v>
                </c:pt>
                <c:pt idx="233">
                  <c:v>2.58E-2</c:v>
                </c:pt>
                <c:pt idx="234">
                  <c:v>3.44E-2</c:v>
                </c:pt>
                <c:pt idx="235">
                  <c:v>5.8400000000000001E-2</c:v>
                </c:pt>
                <c:pt idx="236">
                  <c:v>4.6199999999999998E-2</c:v>
                </c:pt>
                <c:pt idx="237">
                  <c:v>6.7500000000000004E-2</c:v>
                </c:pt>
                <c:pt idx="238">
                  <c:v>0.27129999999999999</c:v>
                </c:pt>
                <c:pt idx="239">
                  <c:v>0.50790000000000002</c:v>
                </c:pt>
                <c:pt idx="240">
                  <c:v>0.54479999999999995</c:v>
                </c:pt>
                <c:pt idx="242">
                  <c:v>1.24E-2</c:v>
                </c:pt>
                <c:pt idx="243">
                  <c:v>3.7400000000000003E-2</c:v>
                </c:pt>
                <c:pt idx="244">
                  <c:v>0.13320000000000001</c:v>
                </c:pt>
                <c:pt idx="245">
                  <c:v>0.54469999999999996</c:v>
                </c:pt>
                <c:pt idx="246">
                  <c:v>0.2064</c:v>
                </c:pt>
                <c:pt idx="247">
                  <c:v>4.5999999999999999E-3</c:v>
                </c:pt>
                <c:pt idx="248">
                  <c:v>1.04E-2</c:v>
                </c:pt>
                <c:pt idx="249">
                  <c:v>3.1600000000000003E-2</c:v>
                </c:pt>
                <c:pt idx="250">
                  <c:v>0.1673</c:v>
                </c:pt>
                <c:pt idx="251">
                  <c:v>0.1115</c:v>
                </c:pt>
                <c:pt idx="252">
                  <c:v>1.43E-2</c:v>
                </c:pt>
                <c:pt idx="253">
                  <c:v>4.1200000000000001E-2</c:v>
                </c:pt>
                <c:pt idx="254">
                  <c:v>4.4000000000000003E-3</c:v>
                </c:pt>
                <c:pt idx="255">
                  <c:v>6.0699999999999997E-2</c:v>
                </c:pt>
                <c:pt idx="256">
                  <c:v>4.6600000000000003E-2</c:v>
                </c:pt>
                <c:pt idx="257">
                  <c:v>0.25919999999999999</c:v>
                </c:pt>
                <c:pt idx="258">
                  <c:v>0.31219999999999998</c:v>
                </c:pt>
                <c:pt idx="259">
                  <c:v>0.10100000000000001</c:v>
                </c:pt>
                <c:pt idx="260">
                  <c:v>7.1800000000000003E-2</c:v>
                </c:pt>
                <c:pt idx="261">
                  <c:v>0.10299999999999999</c:v>
                </c:pt>
                <c:pt idx="262">
                  <c:v>0.32300000000000001</c:v>
                </c:pt>
                <c:pt idx="263">
                  <c:v>0.18509999999999999</c:v>
                </c:pt>
                <c:pt idx="264">
                  <c:v>0.38019999999999998</c:v>
                </c:pt>
                <c:pt idx="265">
                  <c:v>0.64090000000000003</c:v>
                </c:pt>
                <c:pt idx="266">
                  <c:v>4.2299999999999997E-2</c:v>
                </c:pt>
                <c:pt idx="267">
                  <c:v>3.1199999999999999E-2</c:v>
                </c:pt>
                <c:pt idx="268">
                  <c:v>1.2999999999999999E-2</c:v>
                </c:pt>
                <c:pt idx="269">
                  <c:v>5.8999999999999999E-3</c:v>
                </c:pt>
                <c:pt idx="270">
                  <c:v>1.7999999999999999E-2</c:v>
                </c:pt>
                <c:pt idx="271">
                  <c:v>7.7000000000000002E-3</c:v>
                </c:pt>
                <c:pt idx="272">
                  <c:v>0.1817</c:v>
                </c:pt>
                <c:pt idx="273">
                  <c:v>2.86E-2</c:v>
                </c:pt>
                <c:pt idx="274">
                  <c:v>6.1999999999999998E-3</c:v>
                </c:pt>
                <c:pt idx="275">
                  <c:v>0.1239</c:v>
                </c:pt>
                <c:pt idx="276">
                  <c:v>6.4000000000000003E-3</c:v>
                </c:pt>
                <c:pt idx="277">
                  <c:v>0.21560000000000001</c:v>
                </c:pt>
                <c:pt idx="278">
                  <c:v>0.35160000000000002</c:v>
                </c:pt>
                <c:pt idx="279">
                  <c:v>0.12820000000000001</c:v>
                </c:pt>
                <c:pt idx="280">
                  <c:v>3.1600000000000003E-2</c:v>
                </c:pt>
                <c:pt idx="281">
                  <c:v>2.2800000000000001E-2</c:v>
                </c:pt>
                <c:pt idx="282">
                  <c:v>1.5800000000000002E-2</c:v>
                </c:pt>
                <c:pt idx="283">
                  <c:v>4.0000000000000001E-3</c:v>
                </c:pt>
                <c:pt idx="284">
                  <c:v>0.22520000000000001</c:v>
                </c:pt>
                <c:pt idx="285">
                  <c:v>0.4143</c:v>
                </c:pt>
                <c:pt idx="286">
                  <c:v>7.0499999999999993E-2</c:v>
                </c:pt>
                <c:pt idx="287">
                  <c:v>0.22020000000000001</c:v>
                </c:pt>
                <c:pt idx="288">
                  <c:v>2.23E-2</c:v>
                </c:pt>
                <c:pt idx="289">
                  <c:v>4.1200000000000001E-2</c:v>
                </c:pt>
                <c:pt idx="290">
                  <c:v>7.0900000000000005E-2</c:v>
                </c:pt>
                <c:pt idx="291">
                  <c:v>0.22889999999999999</c:v>
                </c:pt>
                <c:pt idx="292">
                  <c:v>4.1000000000000003E-3</c:v>
                </c:pt>
                <c:pt idx="293">
                  <c:v>5.8999999999999999E-3</c:v>
                </c:pt>
                <c:pt idx="294">
                  <c:v>8.5300000000000001E-2</c:v>
                </c:pt>
                <c:pt idx="295">
                  <c:v>0.20699999999999999</c:v>
                </c:pt>
                <c:pt idx="296">
                  <c:v>0.62280000000000002</c:v>
                </c:pt>
                <c:pt idx="297">
                  <c:v>0.443</c:v>
                </c:pt>
                <c:pt idx="298">
                  <c:v>8.8499999999999995E-2</c:v>
                </c:pt>
                <c:pt idx="299">
                  <c:v>0.46479999999999999</c:v>
                </c:pt>
                <c:pt idx="300">
                  <c:v>7.8399999999999997E-2</c:v>
                </c:pt>
                <c:pt idx="301">
                  <c:v>1.04E-2</c:v>
                </c:pt>
                <c:pt idx="302">
                  <c:v>4.6399999999999997E-2</c:v>
                </c:pt>
                <c:pt idx="303">
                  <c:v>1.21E-2</c:v>
                </c:pt>
                <c:pt idx="304">
                  <c:v>0.30819999999999997</c:v>
                </c:pt>
                <c:pt idx="305">
                  <c:v>0.23730000000000001</c:v>
                </c:pt>
                <c:pt idx="306">
                  <c:v>5.1999999999999998E-3</c:v>
                </c:pt>
                <c:pt idx="307">
                  <c:v>0.54820000000000002</c:v>
                </c:pt>
                <c:pt idx="308">
                  <c:v>0.65129999999999999</c:v>
                </c:pt>
                <c:pt idx="309">
                  <c:v>0.79220000000000002</c:v>
                </c:pt>
                <c:pt idx="310">
                  <c:v>0.17080000000000001</c:v>
                </c:pt>
                <c:pt idx="311">
                  <c:v>8.3999999999999995E-3</c:v>
                </c:pt>
                <c:pt idx="312">
                  <c:v>1.5900000000000001E-2</c:v>
                </c:pt>
                <c:pt idx="313">
                  <c:v>1.6400000000000001E-2</c:v>
                </c:pt>
                <c:pt idx="314">
                  <c:v>9.1300000000000006E-2</c:v>
                </c:pt>
                <c:pt idx="315">
                  <c:v>5.4999999999999997E-3</c:v>
                </c:pt>
                <c:pt idx="316">
                  <c:v>5.4999999999999997E-3</c:v>
                </c:pt>
                <c:pt idx="317">
                  <c:v>0.1212</c:v>
                </c:pt>
                <c:pt idx="318">
                  <c:v>3.8E-3</c:v>
                </c:pt>
                <c:pt idx="319">
                  <c:v>2.69E-2</c:v>
                </c:pt>
                <c:pt idx="320">
                  <c:v>4.7999999999999996E-3</c:v>
                </c:pt>
                <c:pt idx="321">
                  <c:v>2.8E-3</c:v>
                </c:pt>
                <c:pt idx="322">
                  <c:v>4.4000000000000003E-3</c:v>
                </c:pt>
                <c:pt idx="323">
                  <c:v>4.4000000000000003E-3</c:v>
                </c:pt>
                <c:pt idx="324">
                  <c:v>4.4000000000000003E-3</c:v>
                </c:pt>
                <c:pt idx="325">
                  <c:v>1.26E-2</c:v>
                </c:pt>
                <c:pt idx="326">
                  <c:v>4.3E-3</c:v>
                </c:pt>
                <c:pt idx="327">
                  <c:v>1.8E-3</c:v>
                </c:pt>
                <c:pt idx="328">
                  <c:v>7.6E-3</c:v>
                </c:pt>
                <c:pt idx="329">
                  <c:v>8.9999999999999993E-3</c:v>
                </c:pt>
                <c:pt idx="330">
                  <c:v>7.0000000000000001E-3</c:v>
                </c:pt>
                <c:pt idx="331">
                  <c:v>3.3999999999999998E-3</c:v>
                </c:pt>
                <c:pt idx="332">
                  <c:v>4.2000000000000003E-2</c:v>
                </c:pt>
                <c:pt idx="333">
                  <c:v>0.24510000000000001</c:v>
                </c:pt>
                <c:pt idx="334">
                  <c:v>0.28239999999999998</c:v>
                </c:pt>
                <c:pt idx="335">
                  <c:v>0.1123</c:v>
                </c:pt>
                <c:pt idx="336">
                  <c:v>1.06E-2</c:v>
                </c:pt>
                <c:pt idx="337">
                  <c:v>5.1999999999999998E-3</c:v>
                </c:pt>
                <c:pt idx="338">
                  <c:v>8.5000000000000006E-3</c:v>
                </c:pt>
                <c:pt idx="339">
                  <c:v>5.0000000000000001E-3</c:v>
                </c:pt>
                <c:pt idx="340">
                  <c:v>5.3E-3</c:v>
                </c:pt>
                <c:pt idx="341">
                  <c:v>1.9E-3</c:v>
                </c:pt>
                <c:pt idx="342">
                  <c:v>9.4000000000000004E-3</c:v>
                </c:pt>
                <c:pt idx="343">
                  <c:v>2.8999999999999998E-3</c:v>
                </c:pt>
                <c:pt idx="344">
                  <c:v>1.6999999999999999E-3</c:v>
                </c:pt>
                <c:pt idx="345">
                  <c:v>8.0000000000000002E-3</c:v>
                </c:pt>
                <c:pt idx="346">
                  <c:v>2.4E-2</c:v>
                </c:pt>
                <c:pt idx="347">
                  <c:v>0.1036</c:v>
                </c:pt>
                <c:pt idx="348">
                  <c:v>3.1600000000000003E-2</c:v>
                </c:pt>
                <c:pt idx="349">
                  <c:v>2.8E-3</c:v>
                </c:pt>
                <c:pt idx="350">
                  <c:v>1.1000000000000001E-3</c:v>
                </c:pt>
                <c:pt idx="351">
                  <c:v>6.9400000000000003E-2</c:v>
                </c:pt>
                <c:pt idx="352">
                  <c:v>4.3E-3</c:v>
                </c:pt>
                <c:pt idx="353">
                  <c:v>1.8E-3</c:v>
                </c:pt>
                <c:pt idx="354">
                  <c:v>3.8999999999999998E-3</c:v>
                </c:pt>
                <c:pt idx="355">
                  <c:v>8.9999999999999998E-4</c:v>
                </c:pt>
                <c:pt idx="356">
                  <c:v>1.2999999999999999E-3</c:v>
                </c:pt>
                <c:pt idx="357">
                  <c:v>1.6999999999999999E-3</c:v>
                </c:pt>
                <c:pt idx="358">
                  <c:v>3.3999999999999998E-3</c:v>
                </c:pt>
                <c:pt idx="359">
                  <c:v>2.2000000000000001E-3</c:v>
                </c:pt>
                <c:pt idx="360">
                  <c:v>0.1011</c:v>
                </c:pt>
                <c:pt idx="361">
                  <c:v>0.30780000000000002</c:v>
                </c:pt>
                <c:pt idx="362">
                  <c:v>0.33200000000000002</c:v>
                </c:pt>
                <c:pt idx="363">
                  <c:v>4.8300000000000003E-2</c:v>
                </c:pt>
                <c:pt idx="364">
                  <c:v>4.7000000000000002E-3</c:v>
                </c:pt>
                <c:pt idx="365">
                  <c:v>2.8999999999999998E-3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C-4D82-84E2-CAAE73990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</c:lineChart>
      <c:lineChart>
        <c:grouping val="standard"/>
        <c:varyColors val="0"/>
        <c:ser>
          <c:idx val="4"/>
          <c:order val="1"/>
          <c:tx>
            <c:strRef>
              <c:f>'Daten STOB'!$F$6:$F$7</c:f>
              <c:strCache>
                <c:ptCount val="2"/>
                <c:pt idx="0">
                  <c:v>Arsen</c:v>
                </c:pt>
                <c:pt idx="1">
                  <c:v>ng/m³ </c:v>
                </c:pt>
              </c:strCache>
            </c:strRef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'Daten STOB'!$F$13:$F$378</c:f>
              <c:numCache>
                <c:formatCode>0.00</c:formatCode>
                <c:ptCount val="366"/>
                <c:pt idx="0">
                  <c:v>5.0999999999999997E-2</c:v>
                </c:pt>
                <c:pt idx="1">
                  <c:v>3.5999999999999997E-2</c:v>
                </c:pt>
                <c:pt idx="2">
                  <c:v>3.5999999999999997E-2</c:v>
                </c:pt>
                <c:pt idx="3">
                  <c:v>0.16600000000000001</c:v>
                </c:pt>
                <c:pt idx="4">
                  <c:v>8.7999999999999995E-2</c:v>
                </c:pt>
                <c:pt idx="5">
                  <c:v>0.158</c:v>
                </c:pt>
                <c:pt idx="6">
                  <c:v>0.255</c:v>
                </c:pt>
                <c:pt idx="7">
                  <c:v>0.34200000000000003</c:v>
                </c:pt>
                <c:pt idx="8">
                  <c:v>0.56999999999999995</c:v>
                </c:pt>
                <c:pt idx="9">
                  <c:v>2.81</c:v>
                </c:pt>
                <c:pt idx="10">
                  <c:v>51.597999999999999</c:v>
                </c:pt>
                <c:pt idx="11">
                  <c:v>7.6970000000000001</c:v>
                </c:pt>
                <c:pt idx="12">
                  <c:v>0.42</c:v>
                </c:pt>
                <c:pt idx="13">
                  <c:v>0.154</c:v>
                </c:pt>
                <c:pt idx="14">
                  <c:v>0.19900000000000001</c:v>
                </c:pt>
                <c:pt idx="22">
                  <c:v>0.122</c:v>
                </c:pt>
                <c:pt idx="23">
                  <c:v>0.158</c:v>
                </c:pt>
                <c:pt idx="24">
                  <c:v>0.52400000000000002</c:v>
                </c:pt>
                <c:pt idx="25">
                  <c:v>0.191</c:v>
                </c:pt>
                <c:pt idx="26">
                  <c:v>25.318000000000001</c:v>
                </c:pt>
                <c:pt idx="27">
                  <c:v>25.632000000000001</c:v>
                </c:pt>
                <c:pt idx="28">
                  <c:v>8.8819999999999997</c:v>
                </c:pt>
                <c:pt idx="29">
                  <c:v>0.54900000000000004</c:v>
                </c:pt>
                <c:pt idx="30">
                  <c:v>0.435</c:v>
                </c:pt>
                <c:pt idx="31">
                  <c:v>0.442</c:v>
                </c:pt>
                <c:pt idx="32">
                  <c:v>0.312</c:v>
                </c:pt>
                <c:pt idx="33">
                  <c:v>7.6999999999999999E-2</c:v>
                </c:pt>
                <c:pt idx="34">
                  <c:v>4.8000000000000001E-2</c:v>
                </c:pt>
                <c:pt idx="35">
                  <c:v>0.28100000000000003</c:v>
                </c:pt>
                <c:pt idx="36">
                  <c:v>0.247</c:v>
                </c:pt>
                <c:pt idx="37">
                  <c:v>0.14099999999999999</c:v>
                </c:pt>
                <c:pt idx="38">
                  <c:v>0.25800000000000001</c:v>
                </c:pt>
                <c:pt idx="39">
                  <c:v>0.39700000000000002</c:v>
                </c:pt>
                <c:pt idx="40">
                  <c:v>1.4570000000000001</c:v>
                </c:pt>
                <c:pt idx="41">
                  <c:v>0.41399999999999998</c:v>
                </c:pt>
                <c:pt idx="42">
                  <c:v>0.373</c:v>
                </c:pt>
                <c:pt idx="43">
                  <c:v>0.28899999999999998</c:v>
                </c:pt>
                <c:pt idx="44">
                  <c:v>0.08</c:v>
                </c:pt>
                <c:pt idx="45">
                  <c:v>0.42899999999999999</c:v>
                </c:pt>
                <c:pt idx="46">
                  <c:v>0.495</c:v>
                </c:pt>
                <c:pt idx="47">
                  <c:v>1.88</c:v>
                </c:pt>
                <c:pt idx="48">
                  <c:v>0.29799999999999999</c:v>
                </c:pt>
                <c:pt idx="49">
                  <c:v>0.378</c:v>
                </c:pt>
                <c:pt idx="50">
                  <c:v>0.52900000000000003</c:v>
                </c:pt>
                <c:pt idx="51">
                  <c:v>0.17799999999999999</c:v>
                </c:pt>
                <c:pt idx="52">
                  <c:v>6.9000000000000006E-2</c:v>
                </c:pt>
                <c:pt idx="53">
                  <c:v>0.21199999999999999</c:v>
                </c:pt>
                <c:pt idx="54">
                  <c:v>0.22900000000000001</c:v>
                </c:pt>
                <c:pt idx="55">
                  <c:v>0.29499999999999998</c:v>
                </c:pt>
                <c:pt idx="56">
                  <c:v>0.249</c:v>
                </c:pt>
                <c:pt idx="57">
                  <c:v>0.76900000000000002</c:v>
                </c:pt>
                <c:pt idx="58">
                  <c:v>0.54800000000000004</c:v>
                </c:pt>
                <c:pt idx="59">
                  <c:v>0.443</c:v>
                </c:pt>
                <c:pt idx="60">
                  <c:v>0.32900000000000001</c:v>
                </c:pt>
                <c:pt idx="61">
                  <c:v>1.4139999999999999</c:v>
                </c:pt>
                <c:pt idx="62">
                  <c:v>1.1399999999999999</c:v>
                </c:pt>
                <c:pt idx="63">
                  <c:v>1.1359999999999999</c:v>
                </c:pt>
                <c:pt idx="64">
                  <c:v>0.92200000000000004</c:v>
                </c:pt>
                <c:pt idx="65">
                  <c:v>20.385999999999999</c:v>
                </c:pt>
                <c:pt idx="66">
                  <c:v>4.952</c:v>
                </c:pt>
                <c:pt idx="67">
                  <c:v>1.601</c:v>
                </c:pt>
                <c:pt idx="68">
                  <c:v>0.70399999999999996</c:v>
                </c:pt>
                <c:pt idx="69">
                  <c:v>0.41699999999999998</c:v>
                </c:pt>
                <c:pt idx="70">
                  <c:v>0.17100000000000001</c:v>
                </c:pt>
                <c:pt idx="71">
                  <c:v>0.48</c:v>
                </c:pt>
                <c:pt idx="72">
                  <c:v>0.64500000000000002</c:v>
                </c:pt>
                <c:pt idx="73">
                  <c:v>15.839</c:v>
                </c:pt>
                <c:pt idx="74">
                  <c:v>0.28199999999999997</c:v>
                </c:pt>
                <c:pt idx="75">
                  <c:v>0.72199999999999998</c:v>
                </c:pt>
                <c:pt idx="76">
                  <c:v>14.023999999999999</c:v>
                </c:pt>
                <c:pt idx="77">
                  <c:v>35.284999999999997</c:v>
                </c:pt>
                <c:pt idx="78">
                  <c:v>70.093000000000004</c:v>
                </c:pt>
                <c:pt idx="79">
                  <c:v>8.3439999999999994</c:v>
                </c:pt>
                <c:pt idx="80">
                  <c:v>11.887</c:v>
                </c:pt>
                <c:pt idx="81">
                  <c:v>0.58699999999999997</c:v>
                </c:pt>
                <c:pt idx="82">
                  <c:v>0.183</c:v>
                </c:pt>
                <c:pt idx="83">
                  <c:v>0.126</c:v>
                </c:pt>
                <c:pt idx="84">
                  <c:v>1.149</c:v>
                </c:pt>
                <c:pt idx="85">
                  <c:v>1.0740000000000001</c:v>
                </c:pt>
                <c:pt idx="86">
                  <c:v>0.501</c:v>
                </c:pt>
                <c:pt idx="87">
                  <c:v>0.17599999999999999</c:v>
                </c:pt>
                <c:pt idx="88">
                  <c:v>0.26400000000000001</c:v>
                </c:pt>
                <c:pt idx="89">
                  <c:v>2.3029999999999999</c:v>
                </c:pt>
                <c:pt idx="90">
                  <c:v>2.915</c:v>
                </c:pt>
                <c:pt idx="91">
                  <c:v>0.124</c:v>
                </c:pt>
                <c:pt idx="92">
                  <c:v>8.1000000000000003E-2</c:v>
                </c:pt>
                <c:pt idx="93">
                  <c:v>0.40200000000000002</c:v>
                </c:pt>
                <c:pt idx="94">
                  <c:v>0.22500000000000001</c:v>
                </c:pt>
                <c:pt idx="95">
                  <c:v>0.61299999999999999</c:v>
                </c:pt>
                <c:pt idx="96">
                  <c:v>10.256</c:v>
                </c:pt>
                <c:pt idx="97">
                  <c:v>1.593</c:v>
                </c:pt>
                <c:pt idx="98">
                  <c:v>2.21</c:v>
                </c:pt>
                <c:pt idx="99">
                  <c:v>0.63100000000000001</c:v>
                </c:pt>
                <c:pt idx="100">
                  <c:v>2.109</c:v>
                </c:pt>
                <c:pt idx="101">
                  <c:v>0.59899999999999998</c:v>
                </c:pt>
                <c:pt idx="102">
                  <c:v>0.78</c:v>
                </c:pt>
                <c:pt idx="103">
                  <c:v>0.59399999999999997</c:v>
                </c:pt>
                <c:pt idx="104">
                  <c:v>0.73199999999999998</c:v>
                </c:pt>
                <c:pt idx="105">
                  <c:v>0.44400000000000001</c:v>
                </c:pt>
                <c:pt idx="106">
                  <c:v>0.13200000000000001</c:v>
                </c:pt>
                <c:pt idx="107">
                  <c:v>0.20599999999999999</c:v>
                </c:pt>
                <c:pt idx="108">
                  <c:v>0.23300000000000001</c:v>
                </c:pt>
                <c:pt idx="109">
                  <c:v>0.12</c:v>
                </c:pt>
                <c:pt idx="110">
                  <c:v>5.3999999999999999E-2</c:v>
                </c:pt>
                <c:pt idx="111">
                  <c:v>1.4610000000000001</c:v>
                </c:pt>
                <c:pt idx="112">
                  <c:v>6.3639999999999999</c:v>
                </c:pt>
                <c:pt idx="113">
                  <c:v>3.1749999999999998</c:v>
                </c:pt>
                <c:pt idx="114">
                  <c:v>0.19700000000000001</c:v>
                </c:pt>
                <c:pt idx="115">
                  <c:v>0.32400000000000001</c:v>
                </c:pt>
                <c:pt idx="116">
                  <c:v>0.433</c:v>
                </c:pt>
                <c:pt idx="117">
                  <c:v>2.1739999999999999</c:v>
                </c:pt>
                <c:pt idx="118">
                  <c:v>1.538</c:v>
                </c:pt>
                <c:pt idx="119">
                  <c:v>3.427</c:v>
                </c:pt>
                <c:pt idx="120">
                  <c:v>10.999000000000001</c:v>
                </c:pt>
                <c:pt idx="121">
                  <c:v>9.5670000000000002</c:v>
                </c:pt>
                <c:pt idx="122">
                  <c:v>17.016999999999999</c:v>
                </c:pt>
                <c:pt idx="123">
                  <c:v>8.5440000000000005</c:v>
                </c:pt>
                <c:pt idx="124">
                  <c:v>20.786999999999999</c:v>
                </c:pt>
                <c:pt idx="125">
                  <c:v>1.8759999999999999</c:v>
                </c:pt>
                <c:pt idx="126">
                  <c:v>8.5860000000000003</c:v>
                </c:pt>
                <c:pt idx="127">
                  <c:v>2.9969999999999999</c:v>
                </c:pt>
                <c:pt idx="128">
                  <c:v>6.1390000000000002</c:v>
                </c:pt>
                <c:pt idx="129">
                  <c:v>28.783000000000001</c:v>
                </c:pt>
                <c:pt idx="130">
                  <c:v>31.006</c:v>
                </c:pt>
                <c:pt idx="131">
                  <c:v>45.741999999999997</c:v>
                </c:pt>
                <c:pt idx="132">
                  <c:v>32.148000000000003</c:v>
                </c:pt>
                <c:pt idx="133">
                  <c:v>21.327000000000002</c:v>
                </c:pt>
                <c:pt idx="134">
                  <c:v>7.8380000000000001</c:v>
                </c:pt>
                <c:pt idx="135">
                  <c:v>4.12</c:v>
                </c:pt>
                <c:pt idx="136">
                  <c:v>2.7469999999999999</c:v>
                </c:pt>
                <c:pt idx="137">
                  <c:v>0.62</c:v>
                </c:pt>
                <c:pt idx="138">
                  <c:v>0.38600000000000001</c:v>
                </c:pt>
                <c:pt idx="139">
                  <c:v>0.68200000000000005</c:v>
                </c:pt>
                <c:pt idx="140">
                  <c:v>7.7830000000000004</c:v>
                </c:pt>
                <c:pt idx="141">
                  <c:v>21.835000000000001</c:v>
                </c:pt>
                <c:pt idx="142">
                  <c:v>0.371</c:v>
                </c:pt>
                <c:pt idx="143">
                  <c:v>1.264</c:v>
                </c:pt>
                <c:pt idx="144">
                  <c:v>6.9029999999999996</c:v>
                </c:pt>
                <c:pt idx="145">
                  <c:v>3.1389999999999998</c:v>
                </c:pt>
                <c:pt idx="146">
                  <c:v>13.957000000000001</c:v>
                </c:pt>
                <c:pt idx="147">
                  <c:v>1.7070000000000001</c:v>
                </c:pt>
                <c:pt idx="148">
                  <c:v>0.27400000000000002</c:v>
                </c:pt>
                <c:pt idx="149">
                  <c:v>0.247</c:v>
                </c:pt>
                <c:pt idx="150">
                  <c:v>0.58599999999999997</c:v>
                </c:pt>
                <c:pt idx="151">
                  <c:v>0.317</c:v>
                </c:pt>
                <c:pt idx="152">
                  <c:v>0.25600000000000001</c:v>
                </c:pt>
                <c:pt idx="153">
                  <c:v>2.504</c:v>
                </c:pt>
                <c:pt idx="154">
                  <c:v>1.1499999999999999</c:v>
                </c:pt>
                <c:pt idx="155">
                  <c:v>1.3660000000000001</c:v>
                </c:pt>
                <c:pt idx="156">
                  <c:v>0.64</c:v>
                </c:pt>
                <c:pt idx="157">
                  <c:v>8.9039999999999999</c:v>
                </c:pt>
                <c:pt idx="158">
                  <c:v>19.355</c:v>
                </c:pt>
                <c:pt idx="159">
                  <c:v>8.5259999999999998</c:v>
                </c:pt>
                <c:pt idx="160">
                  <c:v>4.8319999999999999</c:v>
                </c:pt>
                <c:pt idx="161">
                  <c:v>10.231999999999999</c:v>
                </c:pt>
                <c:pt idx="162">
                  <c:v>0.185</c:v>
                </c:pt>
                <c:pt idx="163">
                  <c:v>1.478</c:v>
                </c:pt>
                <c:pt idx="164">
                  <c:v>4.0289999999999999</c:v>
                </c:pt>
                <c:pt idx="165">
                  <c:v>0.67</c:v>
                </c:pt>
                <c:pt idx="166">
                  <c:v>0.154</c:v>
                </c:pt>
                <c:pt idx="167">
                  <c:v>0.128</c:v>
                </c:pt>
                <c:pt idx="168">
                  <c:v>1.617</c:v>
                </c:pt>
                <c:pt idx="169">
                  <c:v>2.6509999999999998</c:v>
                </c:pt>
                <c:pt idx="170">
                  <c:v>3.9750000000000001</c:v>
                </c:pt>
                <c:pt idx="171">
                  <c:v>6.6150000000000002</c:v>
                </c:pt>
                <c:pt idx="172">
                  <c:v>0.97399999999999998</c:v>
                </c:pt>
                <c:pt idx="173">
                  <c:v>1.6339999999999999</c:v>
                </c:pt>
                <c:pt idx="174">
                  <c:v>15.557</c:v>
                </c:pt>
                <c:pt idx="175">
                  <c:v>24.077999999999999</c:v>
                </c:pt>
                <c:pt idx="176">
                  <c:v>36.851999999999997</c:v>
                </c:pt>
                <c:pt idx="177">
                  <c:v>2.8260000000000001</c:v>
                </c:pt>
                <c:pt idx="178">
                  <c:v>7.2460000000000004</c:v>
                </c:pt>
                <c:pt idx="179">
                  <c:v>4.7679999999999998</c:v>
                </c:pt>
                <c:pt idx="180">
                  <c:v>15.974</c:v>
                </c:pt>
                <c:pt idx="181">
                  <c:v>0.54300000000000004</c:v>
                </c:pt>
                <c:pt idx="182">
                  <c:v>0.34100000000000003</c:v>
                </c:pt>
                <c:pt idx="183">
                  <c:v>0.313</c:v>
                </c:pt>
                <c:pt idx="184">
                  <c:v>2.0510000000000002</c:v>
                </c:pt>
                <c:pt idx="186">
                  <c:v>0.84899999999999998</c:v>
                </c:pt>
                <c:pt idx="187">
                  <c:v>0.308</c:v>
                </c:pt>
                <c:pt idx="188">
                  <c:v>3.9209999999999998</c:v>
                </c:pt>
                <c:pt idx="189">
                  <c:v>21.850999999999999</c:v>
                </c:pt>
                <c:pt idx="190">
                  <c:v>15.484</c:v>
                </c:pt>
                <c:pt idx="191">
                  <c:v>3.476</c:v>
                </c:pt>
                <c:pt idx="192">
                  <c:v>22.055</c:v>
                </c:pt>
                <c:pt idx="196">
                  <c:v>12.029</c:v>
                </c:pt>
                <c:pt idx="197">
                  <c:v>0.311</c:v>
                </c:pt>
                <c:pt idx="198">
                  <c:v>6.0469999999999997</c:v>
                </c:pt>
                <c:pt idx="199">
                  <c:v>33.58</c:v>
                </c:pt>
                <c:pt idx="200">
                  <c:v>46.518000000000001</c:v>
                </c:pt>
                <c:pt idx="201">
                  <c:v>21.942</c:v>
                </c:pt>
                <c:pt idx="202">
                  <c:v>9.7970000000000006</c:v>
                </c:pt>
                <c:pt idx="203">
                  <c:v>0.72199999999999998</c:v>
                </c:pt>
                <c:pt idx="204">
                  <c:v>0.82</c:v>
                </c:pt>
                <c:pt idx="205">
                  <c:v>5.77</c:v>
                </c:pt>
                <c:pt idx="206">
                  <c:v>27.238</c:v>
                </c:pt>
                <c:pt idx="207">
                  <c:v>1.143</c:v>
                </c:pt>
                <c:pt idx="208">
                  <c:v>8.99</c:v>
                </c:pt>
                <c:pt idx="209">
                  <c:v>6.3620000000000001</c:v>
                </c:pt>
                <c:pt idx="210">
                  <c:v>33.613</c:v>
                </c:pt>
                <c:pt idx="211">
                  <c:v>36.966000000000001</c:v>
                </c:pt>
                <c:pt idx="212">
                  <c:v>22.459</c:v>
                </c:pt>
                <c:pt idx="213">
                  <c:v>13.663</c:v>
                </c:pt>
                <c:pt idx="214">
                  <c:v>13.244</c:v>
                </c:pt>
                <c:pt idx="215">
                  <c:v>21.265999999999998</c:v>
                </c:pt>
                <c:pt idx="216">
                  <c:v>2.3980000000000001</c:v>
                </c:pt>
                <c:pt idx="217">
                  <c:v>14.332000000000001</c:v>
                </c:pt>
                <c:pt idx="218">
                  <c:v>33.064999999999998</c:v>
                </c:pt>
                <c:pt idx="219">
                  <c:v>12.147</c:v>
                </c:pt>
                <c:pt idx="220">
                  <c:v>4.8499999999999996</c:v>
                </c:pt>
                <c:pt idx="221">
                  <c:v>3.2879999999999998</c:v>
                </c:pt>
                <c:pt idx="222">
                  <c:v>9.5069999999999997</c:v>
                </c:pt>
                <c:pt idx="223">
                  <c:v>16.553000000000001</c:v>
                </c:pt>
                <c:pt idx="224">
                  <c:v>19.016999999999999</c:v>
                </c:pt>
                <c:pt idx="225">
                  <c:v>6.5389999999999997</c:v>
                </c:pt>
                <c:pt idx="226">
                  <c:v>4.7750000000000004</c:v>
                </c:pt>
                <c:pt idx="227">
                  <c:v>1.736</c:v>
                </c:pt>
                <c:pt idx="228">
                  <c:v>3.5129999999999999</c:v>
                </c:pt>
                <c:pt idx="229">
                  <c:v>3.6669999999999998</c:v>
                </c:pt>
                <c:pt idx="230">
                  <c:v>0.879</c:v>
                </c:pt>
                <c:pt idx="231">
                  <c:v>14.717000000000001</c:v>
                </c:pt>
                <c:pt idx="232">
                  <c:v>24.317</c:v>
                </c:pt>
                <c:pt idx="233">
                  <c:v>1.0589999999999999</c:v>
                </c:pt>
                <c:pt idx="234">
                  <c:v>1.1539999999999999</c:v>
                </c:pt>
                <c:pt idx="235">
                  <c:v>2.0009999999999999</c:v>
                </c:pt>
                <c:pt idx="236">
                  <c:v>2.5539999999999998</c:v>
                </c:pt>
                <c:pt idx="237">
                  <c:v>3.1869999999999998</c:v>
                </c:pt>
                <c:pt idx="238">
                  <c:v>10.685</c:v>
                </c:pt>
                <c:pt idx="239">
                  <c:v>34.106000000000002</c:v>
                </c:pt>
                <c:pt idx="240">
                  <c:v>23.472000000000001</c:v>
                </c:pt>
                <c:pt idx="242">
                  <c:v>0.82199999999999995</c:v>
                </c:pt>
                <c:pt idx="243">
                  <c:v>1.718</c:v>
                </c:pt>
                <c:pt idx="244">
                  <c:v>7.22</c:v>
                </c:pt>
                <c:pt idx="245">
                  <c:v>33.615000000000002</c:v>
                </c:pt>
                <c:pt idx="246">
                  <c:v>8.3369999999999997</c:v>
                </c:pt>
                <c:pt idx="247">
                  <c:v>0.77</c:v>
                </c:pt>
                <c:pt idx="248">
                  <c:v>1.006</c:v>
                </c:pt>
                <c:pt idx="249">
                  <c:v>2.0329999999999999</c:v>
                </c:pt>
                <c:pt idx="250">
                  <c:v>6.944</c:v>
                </c:pt>
                <c:pt idx="251">
                  <c:v>5.702</c:v>
                </c:pt>
                <c:pt idx="252">
                  <c:v>0.70499999999999996</c:v>
                </c:pt>
                <c:pt idx="253">
                  <c:v>1.4890000000000001</c:v>
                </c:pt>
                <c:pt idx="254">
                  <c:v>0.27500000000000002</c:v>
                </c:pt>
                <c:pt idx="255">
                  <c:v>2.5190000000000001</c:v>
                </c:pt>
                <c:pt idx="256">
                  <c:v>1.9670000000000001</c:v>
                </c:pt>
                <c:pt idx="257">
                  <c:v>12.497</c:v>
                </c:pt>
                <c:pt idx="258">
                  <c:v>13.657999999999999</c:v>
                </c:pt>
                <c:pt idx="259">
                  <c:v>3.8380000000000001</c:v>
                </c:pt>
                <c:pt idx="260">
                  <c:v>3</c:v>
                </c:pt>
                <c:pt idx="261">
                  <c:v>5.452</c:v>
                </c:pt>
                <c:pt idx="262">
                  <c:v>16.132999999999999</c:v>
                </c:pt>
                <c:pt idx="263">
                  <c:v>8.0459999999999994</c:v>
                </c:pt>
                <c:pt idx="264">
                  <c:v>27.533999999999999</c:v>
                </c:pt>
                <c:pt idx="265">
                  <c:v>67.468000000000004</c:v>
                </c:pt>
                <c:pt idx="266">
                  <c:v>1.498</c:v>
                </c:pt>
                <c:pt idx="267">
                  <c:v>1.5149999999999999</c:v>
                </c:pt>
                <c:pt idx="268">
                  <c:v>0.66400000000000003</c:v>
                </c:pt>
                <c:pt idx="269">
                  <c:v>0.35699999999999998</c:v>
                </c:pt>
                <c:pt idx="270">
                  <c:v>0.69599999999999995</c:v>
                </c:pt>
                <c:pt idx="271">
                  <c:v>0.54300000000000004</c:v>
                </c:pt>
                <c:pt idx="272">
                  <c:v>14.361000000000001</c:v>
                </c:pt>
                <c:pt idx="273">
                  <c:v>1.2410000000000001</c:v>
                </c:pt>
                <c:pt idx="274">
                  <c:v>0.26100000000000001</c:v>
                </c:pt>
                <c:pt idx="275">
                  <c:v>5.6550000000000002</c:v>
                </c:pt>
                <c:pt idx="276">
                  <c:v>0.57499999999999996</c:v>
                </c:pt>
                <c:pt idx="277">
                  <c:v>20.896000000000001</c:v>
                </c:pt>
                <c:pt idx="278">
                  <c:v>35.043999999999997</c:v>
                </c:pt>
                <c:pt idx="279">
                  <c:v>11.061</c:v>
                </c:pt>
                <c:pt idx="280">
                  <c:v>1.571</c:v>
                </c:pt>
                <c:pt idx="281">
                  <c:v>0.995</c:v>
                </c:pt>
                <c:pt idx="282">
                  <c:v>0.86</c:v>
                </c:pt>
                <c:pt idx="283">
                  <c:v>0.32</c:v>
                </c:pt>
                <c:pt idx="284">
                  <c:v>23.975999999999999</c:v>
                </c:pt>
                <c:pt idx="285">
                  <c:v>57.326000000000001</c:v>
                </c:pt>
                <c:pt idx="286">
                  <c:v>5.992</c:v>
                </c:pt>
                <c:pt idx="287">
                  <c:v>19.388999999999999</c:v>
                </c:pt>
                <c:pt idx="288">
                  <c:v>1.2370000000000001</c:v>
                </c:pt>
                <c:pt idx="289">
                  <c:v>3.327</c:v>
                </c:pt>
                <c:pt idx="290">
                  <c:v>4.3070000000000004</c:v>
                </c:pt>
                <c:pt idx="291">
                  <c:v>23.495999999999999</c:v>
                </c:pt>
                <c:pt idx="292">
                  <c:v>0.75</c:v>
                </c:pt>
                <c:pt idx="293">
                  <c:v>0.40500000000000003</c:v>
                </c:pt>
                <c:pt idx="294">
                  <c:v>3.8359999999999999</c:v>
                </c:pt>
                <c:pt idx="295">
                  <c:v>17.055</c:v>
                </c:pt>
                <c:pt idx="296">
                  <c:v>46.825000000000003</c:v>
                </c:pt>
                <c:pt idx="297">
                  <c:v>38.86</c:v>
                </c:pt>
                <c:pt idx="298">
                  <c:v>10.315</c:v>
                </c:pt>
                <c:pt idx="299">
                  <c:v>48.222000000000001</c:v>
                </c:pt>
                <c:pt idx="300">
                  <c:v>9.1989999999999998</c:v>
                </c:pt>
                <c:pt idx="301">
                  <c:v>0.97099999999999997</c:v>
                </c:pt>
                <c:pt idx="302">
                  <c:v>2.5089999999999999</c:v>
                </c:pt>
                <c:pt idx="303">
                  <c:v>0.66</c:v>
                </c:pt>
                <c:pt idx="304">
                  <c:v>37.713000000000001</c:v>
                </c:pt>
                <c:pt idx="305">
                  <c:v>14.42</c:v>
                </c:pt>
                <c:pt idx="306">
                  <c:v>0.77400000000000002</c:v>
                </c:pt>
                <c:pt idx="307">
                  <c:v>61.988</c:v>
                </c:pt>
                <c:pt idx="308">
                  <c:v>73.673000000000002</c:v>
                </c:pt>
                <c:pt idx="309">
                  <c:v>93.902000000000001</c:v>
                </c:pt>
                <c:pt idx="310">
                  <c:v>16.934999999999999</c:v>
                </c:pt>
                <c:pt idx="311">
                  <c:v>0.84199999999999997</c:v>
                </c:pt>
                <c:pt idx="312">
                  <c:v>1.0389999999999999</c:v>
                </c:pt>
                <c:pt idx="313">
                  <c:v>0.75</c:v>
                </c:pt>
                <c:pt idx="314">
                  <c:v>4.4340000000000002</c:v>
                </c:pt>
                <c:pt idx="315">
                  <c:v>0.78200000000000003</c:v>
                </c:pt>
                <c:pt idx="316">
                  <c:v>0.36399999999999999</c:v>
                </c:pt>
                <c:pt idx="317">
                  <c:v>5.1369999999999996</c:v>
                </c:pt>
                <c:pt idx="318">
                  <c:v>0.72799999999999998</c:v>
                </c:pt>
                <c:pt idx="319">
                  <c:v>1.8939999999999999</c:v>
                </c:pt>
                <c:pt idx="320">
                  <c:v>0.308</c:v>
                </c:pt>
                <c:pt idx="321">
                  <c:v>0.19600000000000001</c:v>
                </c:pt>
                <c:pt idx="322">
                  <c:v>0.35499999999999998</c:v>
                </c:pt>
                <c:pt idx="323">
                  <c:v>0.17799999999999999</c:v>
                </c:pt>
                <c:pt idx="324">
                  <c:v>0.312</c:v>
                </c:pt>
                <c:pt idx="325">
                  <c:v>0.64200000000000002</c:v>
                </c:pt>
                <c:pt idx="326">
                  <c:v>0.34300000000000003</c:v>
                </c:pt>
                <c:pt idx="327">
                  <c:v>0.17100000000000001</c:v>
                </c:pt>
                <c:pt idx="328">
                  <c:v>0.36799999999999999</c:v>
                </c:pt>
                <c:pt idx="329">
                  <c:v>0.4</c:v>
                </c:pt>
                <c:pt idx="330">
                  <c:v>0.374</c:v>
                </c:pt>
                <c:pt idx="331">
                  <c:v>0.17100000000000001</c:v>
                </c:pt>
                <c:pt idx="332">
                  <c:v>2.589</c:v>
                </c:pt>
                <c:pt idx="333">
                  <c:v>17.277999999999999</c:v>
                </c:pt>
                <c:pt idx="334">
                  <c:v>11.221</c:v>
                </c:pt>
                <c:pt idx="335">
                  <c:v>4.4969999999999999</c:v>
                </c:pt>
                <c:pt idx="336">
                  <c:v>0.52600000000000002</c:v>
                </c:pt>
                <c:pt idx="337">
                  <c:v>0.40500000000000003</c:v>
                </c:pt>
                <c:pt idx="338">
                  <c:v>0.69299999999999995</c:v>
                </c:pt>
                <c:pt idx="339">
                  <c:v>0.26200000000000001</c:v>
                </c:pt>
                <c:pt idx="340">
                  <c:v>0.37</c:v>
                </c:pt>
                <c:pt idx="341">
                  <c:v>7.6999999999999999E-2</c:v>
                </c:pt>
                <c:pt idx="342">
                  <c:v>0.434</c:v>
                </c:pt>
                <c:pt idx="343">
                  <c:v>0.17199999999999999</c:v>
                </c:pt>
                <c:pt idx="344">
                  <c:v>0.13500000000000001</c:v>
                </c:pt>
                <c:pt idx="345">
                  <c:v>0.374</c:v>
                </c:pt>
                <c:pt idx="346">
                  <c:v>0.98599999999999999</c:v>
                </c:pt>
                <c:pt idx="347">
                  <c:v>2.78</c:v>
                </c:pt>
                <c:pt idx="348">
                  <c:v>1.377</c:v>
                </c:pt>
                <c:pt idx="349">
                  <c:v>0.25900000000000001</c:v>
                </c:pt>
                <c:pt idx="350">
                  <c:v>5.5E-2</c:v>
                </c:pt>
                <c:pt idx="351">
                  <c:v>2.6720000000000002</c:v>
                </c:pt>
                <c:pt idx="352">
                  <c:v>0.2</c:v>
                </c:pt>
                <c:pt idx="353">
                  <c:v>0.126</c:v>
                </c:pt>
                <c:pt idx="354">
                  <c:v>0.20799999999999999</c:v>
                </c:pt>
                <c:pt idx="355">
                  <c:v>5.6000000000000001E-2</c:v>
                </c:pt>
                <c:pt idx="356">
                  <c:v>7.4999999999999997E-2</c:v>
                </c:pt>
                <c:pt idx="357">
                  <c:v>0.187</c:v>
                </c:pt>
                <c:pt idx="358">
                  <c:v>0.251</c:v>
                </c:pt>
                <c:pt idx="359">
                  <c:v>0.249</c:v>
                </c:pt>
                <c:pt idx="360">
                  <c:v>11.169</c:v>
                </c:pt>
                <c:pt idx="361">
                  <c:v>27.41</c:v>
                </c:pt>
                <c:pt idx="362">
                  <c:v>31.338999999999999</c:v>
                </c:pt>
                <c:pt idx="363">
                  <c:v>4.1669999999999998</c:v>
                </c:pt>
                <c:pt idx="364">
                  <c:v>0.16</c:v>
                </c:pt>
                <c:pt idx="365">
                  <c:v>7.4999999999999997E-2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C-4D82-84E2-CAAE73990D33}"/>
            </c:ext>
          </c:extLst>
        </c:ser>
        <c:ser>
          <c:idx val="1"/>
          <c:order val="2"/>
          <c:tx>
            <c:strRef>
              <c:f>'Daten STOB'!$D$6:$D$7</c:f>
              <c:strCache>
                <c:ptCount val="2"/>
                <c:pt idx="0">
                  <c:v>Cadmium</c:v>
                </c:pt>
                <c:pt idx="1">
                  <c:v>ng/m³ 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dot"/>
            <c:size val="4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val>
            <c:numRef>
              <c:f>'Daten STOB'!$D$13:$D$378</c:f>
              <c:numCache>
                <c:formatCode>0.00</c:formatCode>
                <c:ptCount val="366"/>
                <c:pt idx="0">
                  <c:v>3.7999999999999999E-2</c:v>
                </c:pt>
                <c:pt idx="1">
                  <c:v>1.4999999999999999E-2</c:v>
                </c:pt>
                <c:pt idx="2">
                  <c:v>2.1999999999999999E-2</c:v>
                </c:pt>
                <c:pt idx="3">
                  <c:v>5.1999999999999998E-2</c:v>
                </c:pt>
                <c:pt idx="4">
                  <c:v>3.5999999999999997E-2</c:v>
                </c:pt>
                <c:pt idx="5">
                  <c:v>5.8000000000000003E-2</c:v>
                </c:pt>
                <c:pt idx="6">
                  <c:v>0.1</c:v>
                </c:pt>
                <c:pt idx="7">
                  <c:v>0.11</c:v>
                </c:pt>
                <c:pt idx="8">
                  <c:v>0.15</c:v>
                </c:pt>
                <c:pt idx="9">
                  <c:v>1.25</c:v>
                </c:pt>
                <c:pt idx="10">
                  <c:v>10.079000000000001</c:v>
                </c:pt>
                <c:pt idx="11">
                  <c:v>0.93100000000000005</c:v>
                </c:pt>
                <c:pt idx="12">
                  <c:v>0.216</c:v>
                </c:pt>
                <c:pt idx="13">
                  <c:v>7.0000000000000007E-2</c:v>
                </c:pt>
                <c:pt idx="14">
                  <c:v>0.08</c:v>
                </c:pt>
                <c:pt idx="22">
                  <c:v>4.3999999999999997E-2</c:v>
                </c:pt>
                <c:pt idx="23">
                  <c:v>5.8000000000000003E-2</c:v>
                </c:pt>
                <c:pt idx="24">
                  <c:v>0.11899999999999999</c:v>
                </c:pt>
                <c:pt idx="25">
                  <c:v>7.0000000000000007E-2</c:v>
                </c:pt>
                <c:pt idx="26">
                  <c:v>11.613</c:v>
                </c:pt>
                <c:pt idx="27">
                  <c:v>8.359</c:v>
                </c:pt>
                <c:pt idx="28">
                  <c:v>2.3109999999999999</c:v>
                </c:pt>
                <c:pt idx="29">
                  <c:v>0.13</c:v>
                </c:pt>
                <c:pt idx="30">
                  <c:v>0.129</c:v>
                </c:pt>
                <c:pt idx="31">
                  <c:v>0.126</c:v>
                </c:pt>
                <c:pt idx="32">
                  <c:v>9.4E-2</c:v>
                </c:pt>
                <c:pt idx="33">
                  <c:v>4.2000000000000003E-2</c:v>
                </c:pt>
                <c:pt idx="34">
                  <c:v>2.3E-2</c:v>
                </c:pt>
                <c:pt idx="35">
                  <c:v>4.9000000000000002E-2</c:v>
                </c:pt>
                <c:pt idx="36">
                  <c:v>9.4E-2</c:v>
                </c:pt>
                <c:pt idx="37">
                  <c:v>3.7999999999999999E-2</c:v>
                </c:pt>
                <c:pt idx="38">
                  <c:v>7.0999999999999994E-2</c:v>
                </c:pt>
                <c:pt idx="39">
                  <c:v>5.8999999999999997E-2</c:v>
                </c:pt>
                <c:pt idx="40">
                  <c:v>0.45500000000000002</c:v>
                </c:pt>
                <c:pt idx="41">
                  <c:v>0.158</c:v>
                </c:pt>
                <c:pt idx="42">
                  <c:v>0.14899999999999999</c:v>
                </c:pt>
                <c:pt idx="43">
                  <c:v>0.10299999999999999</c:v>
                </c:pt>
                <c:pt idx="44">
                  <c:v>5.7000000000000002E-2</c:v>
                </c:pt>
                <c:pt idx="45">
                  <c:v>0.17599999999999999</c:v>
                </c:pt>
                <c:pt idx="46">
                  <c:v>0.16900000000000001</c:v>
                </c:pt>
                <c:pt idx="47">
                  <c:v>0.8</c:v>
                </c:pt>
                <c:pt idx="48">
                  <c:v>0.159</c:v>
                </c:pt>
                <c:pt idx="49">
                  <c:v>0.125</c:v>
                </c:pt>
                <c:pt idx="50">
                  <c:v>0.124</c:v>
                </c:pt>
                <c:pt idx="51">
                  <c:v>8.6999999999999994E-2</c:v>
                </c:pt>
                <c:pt idx="52">
                  <c:v>3.7999999999999999E-2</c:v>
                </c:pt>
                <c:pt idx="53">
                  <c:v>6.4000000000000001E-2</c:v>
                </c:pt>
                <c:pt idx="54">
                  <c:v>0.13</c:v>
                </c:pt>
                <c:pt idx="55">
                  <c:v>0.11899999999999999</c:v>
                </c:pt>
                <c:pt idx="56">
                  <c:v>9.9000000000000005E-2</c:v>
                </c:pt>
                <c:pt idx="57">
                  <c:v>0.19700000000000001</c:v>
                </c:pt>
                <c:pt idx="58">
                  <c:v>0.188</c:v>
                </c:pt>
                <c:pt idx="59">
                  <c:v>0.11600000000000001</c:v>
                </c:pt>
                <c:pt idx="60">
                  <c:v>0.13400000000000001</c:v>
                </c:pt>
                <c:pt idx="61">
                  <c:v>0.41199999999999998</c:v>
                </c:pt>
                <c:pt idx="62">
                  <c:v>0.46700000000000003</c:v>
                </c:pt>
                <c:pt idx="63">
                  <c:v>0.61799999999999999</c:v>
                </c:pt>
                <c:pt idx="64">
                  <c:v>0.67400000000000004</c:v>
                </c:pt>
                <c:pt idx="65">
                  <c:v>15.785</c:v>
                </c:pt>
                <c:pt idx="66">
                  <c:v>9.3439999999999994</c:v>
                </c:pt>
                <c:pt idx="67">
                  <c:v>0.47</c:v>
                </c:pt>
                <c:pt idx="68">
                  <c:v>0.26500000000000001</c:v>
                </c:pt>
                <c:pt idx="69">
                  <c:v>0.215</c:v>
                </c:pt>
                <c:pt idx="70">
                  <c:v>0.104</c:v>
                </c:pt>
                <c:pt idx="71">
                  <c:v>0.17499999999999999</c:v>
                </c:pt>
                <c:pt idx="72">
                  <c:v>8.7999999999999995E-2</c:v>
                </c:pt>
                <c:pt idx="73">
                  <c:v>7.5229999999999997</c:v>
                </c:pt>
                <c:pt idx="74">
                  <c:v>8.3000000000000004E-2</c:v>
                </c:pt>
                <c:pt idx="75">
                  <c:v>0.39800000000000002</c:v>
                </c:pt>
                <c:pt idx="76">
                  <c:v>4.7869999999999999</c:v>
                </c:pt>
                <c:pt idx="77">
                  <c:v>17.428999999999998</c:v>
                </c:pt>
                <c:pt idx="78">
                  <c:v>18.677</c:v>
                </c:pt>
                <c:pt idx="79">
                  <c:v>4.875</c:v>
                </c:pt>
                <c:pt idx="80">
                  <c:v>5.1120000000000001</c:v>
                </c:pt>
                <c:pt idx="81">
                  <c:v>0.186</c:v>
                </c:pt>
                <c:pt idx="82">
                  <c:v>6.9000000000000006E-2</c:v>
                </c:pt>
                <c:pt idx="83">
                  <c:v>6.2E-2</c:v>
                </c:pt>
                <c:pt idx="84">
                  <c:v>0.26500000000000001</c:v>
                </c:pt>
                <c:pt idx="85">
                  <c:v>0.33800000000000002</c:v>
                </c:pt>
                <c:pt idx="86">
                  <c:v>0.28899999999999998</c:v>
                </c:pt>
                <c:pt idx="87">
                  <c:v>5.3999999999999999E-2</c:v>
                </c:pt>
                <c:pt idx="88">
                  <c:v>6.5000000000000002E-2</c:v>
                </c:pt>
                <c:pt idx="89">
                  <c:v>0.48799999999999999</c:v>
                </c:pt>
                <c:pt idx="90">
                  <c:v>0.92700000000000005</c:v>
                </c:pt>
                <c:pt idx="91">
                  <c:v>5.7000000000000002E-2</c:v>
                </c:pt>
                <c:pt idx="92">
                  <c:v>4.7E-2</c:v>
                </c:pt>
                <c:pt idx="93">
                  <c:v>0.13100000000000001</c:v>
                </c:pt>
                <c:pt idx="94">
                  <c:v>5.8000000000000003E-2</c:v>
                </c:pt>
                <c:pt idx="95">
                  <c:v>8.3000000000000004E-2</c:v>
                </c:pt>
                <c:pt idx="96">
                  <c:v>14.964</c:v>
                </c:pt>
                <c:pt idx="97">
                  <c:v>0.56999999999999995</c:v>
                </c:pt>
                <c:pt idx="98">
                  <c:v>0.95</c:v>
                </c:pt>
                <c:pt idx="99">
                  <c:v>0.21099999999999999</c:v>
                </c:pt>
                <c:pt idx="100">
                  <c:v>0.435</c:v>
                </c:pt>
                <c:pt idx="101">
                  <c:v>0.20100000000000001</c:v>
                </c:pt>
                <c:pt idx="102">
                  <c:v>0.27200000000000002</c:v>
                </c:pt>
                <c:pt idx="103">
                  <c:v>0.19400000000000001</c:v>
                </c:pt>
                <c:pt idx="104">
                  <c:v>0.41499999999999998</c:v>
                </c:pt>
                <c:pt idx="105">
                  <c:v>0.16</c:v>
                </c:pt>
                <c:pt idx="106">
                  <c:v>4.9000000000000002E-2</c:v>
                </c:pt>
                <c:pt idx="107">
                  <c:v>8.5000000000000006E-2</c:v>
                </c:pt>
                <c:pt idx="108">
                  <c:v>7.8E-2</c:v>
                </c:pt>
                <c:pt idx="109">
                  <c:v>6.0999999999999999E-2</c:v>
                </c:pt>
                <c:pt idx="110">
                  <c:v>2.7E-2</c:v>
                </c:pt>
                <c:pt idx="111">
                  <c:v>0.94199999999999995</c:v>
                </c:pt>
                <c:pt idx="112">
                  <c:v>2.1120000000000001</c:v>
                </c:pt>
                <c:pt idx="113">
                  <c:v>1.4970000000000001</c:v>
                </c:pt>
                <c:pt idx="114">
                  <c:v>4.9000000000000002E-2</c:v>
                </c:pt>
                <c:pt idx="115">
                  <c:v>7.6999999999999999E-2</c:v>
                </c:pt>
                <c:pt idx="116">
                  <c:v>0.214</c:v>
                </c:pt>
                <c:pt idx="117">
                  <c:v>0.80300000000000005</c:v>
                </c:pt>
                <c:pt idx="118">
                  <c:v>0.76400000000000001</c:v>
                </c:pt>
                <c:pt idx="119">
                  <c:v>1.127</c:v>
                </c:pt>
                <c:pt idx="120">
                  <c:v>5.8070000000000004</c:v>
                </c:pt>
                <c:pt idx="121">
                  <c:v>8.1419999999999995</c:v>
                </c:pt>
                <c:pt idx="122">
                  <c:v>10.782999999999999</c:v>
                </c:pt>
                <c:pt idx="123">
                  <c:v>3.992</c:v>
                </c:pt>
                <c:pt idx="124">
                  <c:v>7.9189999999999996</c:v>
                </c:pt>
                <c:pt idx="125">
                  <c:v>1.099</c:v>
                </c:pt>
                <c:pt idx="126">
                  <c:v>3.8759999999999999</c:v>
                </c:pt>
                <c:pt idx="127">
                  <c:v>0.74</c:v>
                </c:pt>
                <c:pt idx="128">
                  <c:v>3.3079999999999998</c:v>
                </c:pt>
                <c:pt idx="129">
                  <c:v>12.131</c:v>
                </c:pt>
                <c:pt idx="130">
                  <c:v>13.416</c:v>
                </c:pt>
                <c:pt idx="131">
                  <c:v>22.664999999999999</c:v>
                </c:pt>
                <c:pt idx="132">
                  <c:v>14.57</c:v>
                </c:pt>
                <c:pt idx="133">
                  <c:v>10.430999999999999</c:v>
                </c:pt>
                <c:pt idx="134">
                  <c:v>2.294</c:v>
                </c:pt>
                <c:pt idx="135">
                  <c:v>1.218</c:v>
                </c:pt>
                <c:pt idx="136">
                  <c:v>2.0880000000000001</c:v>
                </c:pt>
                <c:pt idx="137">
                  <c:v>0.13900000000000001</c:v>
                </c:pt>
                <c:pt idx="138">
                  <c:v>7.6999999999999999E-2</c:v>
                </c:pt>
                <c:pt idx="139">
                  <c:v>0.187</c:v>
                </c:pt>
                <c:pt idx="140">
                  <c:v>2.2320000000000002</c:v>
                </c:pt>
                <c:pt idx="141">
                  <c:v>5.4509999999999996</c:v>
                </c:pt>
                <c:pt idx="142">
                  <c:v>6.0999999999999999E-2</c:v>
                </c:pt>
                <c:pt idx="143">
                  <c:v>0.53600000000000003</c:v>
                </c:pt>
                <c:pt idx="144">
                  <c:v>2.2639999999999998</c:v>
                </c:pt>
                <c:pt idx="145">
                  <c:v>0.85099999999999998</c:v>
                </c:pt>
                <c:pt idx="146">
                  <c:v>4.3239999999999998</c:v>
                </c:pt>
                <c:pt idx="147">
                  <c:v>0.67700000000000005</c:v>
                </c:pt>
                <c:pt idx="148">
                  <c:v>3.9E-2</c:v>
                </c:pt>
                <c:pt idx="149">
                  <c:v>4.2999999999999997E-2</c:v>
                </c:pt>
                <c:pt idx="150">
                  <c:v>0.22800000000000001</c:v>
                </c:pt>
                <c:pt idx="151">
                  <c:v>0.107</c:v>
                </c:pt>
                <c:pt idx="152">
                  <c:v>3.9E-2</c:v>
                </c:pt>
                <c:pt idx="153">
                  <c:v>1.052</c:v>
                </c:pt>
                <c:pt idx="154">
                  <c:v>0.80100000000000005</c:v>
                </c:pt>
                <c:pt idx="155">
                  <c:v>0.63600000000000001</c:v>
                </c:pt>
                <c:pt idx="156">
                  <c:v>0.76</c:v>
                </c:pt>
                <c:pt idx="157">
                  <c:v>2.9350000000000001</c:v>
                </c:pt>
                <c:pt idx="158">
                  <c:v>13.811</c:v>
                </c:pt>
                <c:pt idx="159">
                  <c:v>4.4509999999999996</c:v>
                </c:pt>
                <c:pt idx="160">
                  <c:v>4.3959999999999999</c:v>
                </c:pt>
                <c:pt idx="161">
                  <c:v>6.8540000000000001</c:v>
                </c:pt>
                <c:pt idx="162">
                  <c:v>3.7999999999999999E-2</c:v>
                </c:pt>
                <c:pt idx="163">
                  <c:v>1.355</c:v>
                </c:pt>
                <c:pt idx="164">
                  <c:v>2.032</c:v>
                </c:pt>
                <c:pt idx="165">
                  <c:v>0.19</c:v>
                </c:pt>
                <c:pt idx="166">
                  <c:v>3.5000000000000003E-2</c:v>
                </c:pt>
                <c:pt idx="167">
                  <c:v>2.4E-2</c:v>
                </c:pt>
                <c:pt idx="168">
                  <c:v>0.97</c:v>
                </c:pt>
                <c:pt idx="169">
                  <c:v>3.1619999999999999</c:v>
                </c:pt>
                <c:pt idx="170">
                  <c:v>1.752</c:v>
                </c:pt>
                <c:pt idx="171">
                  <c:v>3.4809999999999999</c:v>
                </c:pt>
                <c:pt idx="172">
                  <c:v>0.23</c:v>
                </c:pt>
                <c:pt idx="173">
                  <c:v>1.2969999999999999</c:v>
                </c:pt>
                <c:pt idx="174">
                  <c:v>10.452</c:v>
                </c:pt>
                <c:pt idx="175">
                  <c:v>9.2899999999999991</c:v>
                </c:pt>
                <c:pt idx="176">
                  <c:v>5.8259999999999996</c:v>
                </c:pt>
                <c:pt idx="177">
                  <c:v>1.6890000000000001</c:v>
                </c:pt>
                <c:pt idx="178">
                  <c:v>3.38</c:v>
                </c:pt>
                <c:pt idx="179">
                  <c:v>4.6449999999999996</c:v>
                </c:pt>
                <c:pt idx="180">
                  <c:v>8.2469999999999999</c:v>
                </c:pt>
                <c:pt idx="181">
                  <c:v>9.6000000000000002E-2</c:v>
                </c:pt>
                <c:pt idx="182">
                  <c:v>7.1999999999999995E-2</c:v>
                </c:pt>
                <c:pt idx="183">
                  <c:v>0.09</c:v>
                </c:pt>
                <c:pt idx="184">
                  <c:v>0.89300000000000002</c:v>
                </c:pt>
                <c:pt idx="186">
                  <c:v>0.90400000000000003</c:v>
                </c:pt>
                <c:pt idx="187">
                  <c:v>7.0999999999999994E-2</c:v>
                </c:pt>
                <c:pt idx="188">
                  <c:v>0.84399999999999997</c:v>
                </c:pt>
                <c:pt idx="189">
                  <c:v>4.2539999999999996</c:v>
                </c:pt>
                <c:pt idx="190">
                  <c:v>4.7640000000000002</c:v>
                </c:pt>
                <c:pt idx="191">
                  <c:v>1.51</c:v>
                </c:pt>
                <c:pt idx="192">
                  <c:v>3.798</c:v>
                </c:pt>
                <c:pt idx="196">
                  <c:v>5.7119999999999997</c:v>
                </c:pt>
                <c:pt idx="197">
                  <c:v>6.2E-2</c:v>
                </c:pt>
                <c:pt idx="198">
                  <c:v>1.623</c:v>
                </c:pt>
                <c:pt idx="199">
                  <c:v>9.6709999999999994</c:v>
                </c:pt>
                <c:pt idx="200">
                  <c:v>21.181000000000001</c:v>
                </c:pt>
                <c:pt idx="201">
                  <c:v>8.6020000000000003</c:v>
                </c:pt>
                <c:pt idx="202">
                  <c:v>2.1160000000000001</c:v>
                </c:pt>
                <c:pt idx="203">
                  <c:v>0.15</c:v>
                </c:pt>
                <c:pt idx="204">
                  <c:v>0.185</c:v>
                </c:pt>
                <c:pt idx="205">
                  <c:v>0.95199999999999996</c:v>
                </c:pt>
                <c:pt idx="206">
                  <c:v>5.7030000000000003</c:v>
                </c:pt>
                <c:pt idx="207">
                  <c:v>0.24399999999999999</c:v>
                </c:pt>
                <c:pt idx="208">
                  <c:v>6.7779999999999996</c:v>
                </c:pt>
                <c:pt idx="209">
                  <c:v>2.8690000000000002</c:v>
                </c:pt>
                <c:pt idx="210">
                  <c:v>17.972999999999999</c:v>
                </c:pt>
                <c:pt idx="211">
                  <c:v>12.707000000000001</c:v>
                </c:pt>
                <c:pt idx="212">
                  <c:v>5.3479999999999999</c:v>
                </c:pt>
                <c:pt idx="213">
                  <c:v>4.3630000000000004</c:v>
                </c:pt>
                <c:pt idx="214">
                  <c:v>4.9240000000000004</c:v>
                </c:pt>
                <c:pt idx="215">
                  <c:v>5.931</c:v>
                </c:pt>
                <c:pt idx="216">
                  <c:v>1.03</c:v>
                </c:pt>
                <c:pt idx="217">
                  <c:v>3.9620000000000002</c:v>
                </c:pt>
                <c:pt idx="218">
                  <c:v>16.181000000000001</c:v>
                </c:pt>
                <c:pt idx="219">
                  <c:v>7.1159999999999997</c:v>
                </c:pt>
                <c:pt idx="220">
                  <c:v>1.6559999999999999</c:v>
                </c:pt>
                <c:pt idx="221">
                  <c:v>1.1319999999999999</c:v>
                </c:pt>
                <c:pt idx="222">
                  <c:v>5.9249999999999998</c:v>
                </c:pt>
                <c:pt idx="223">
                  <c:v>8.5670000000000002</c:v>
                </c:pt>
                <c:pt idx="224">
                  <c:v>10.468999999999999</c:v>
                </c:pt>
                <c:pt idx="225">
                  <c:v>2.9969999999999999</c:v>
                </c:pt>
                <c:pt idx="226">
                  <c:v>5.04</c:v>
                </c:pt>
                <c:pt idx="227">
                  <c:v>0.75800000000000001</c:v>
                </c:pt>
                <c:pt idx="228">
                  <c:v>1.5680000000000001</c:v>
                </c:pt>
                <c:pt idx="229">
                  <c:v>1.45</c:v>
                </c:pt>
                <c:pt idx="230">
                  <c:v>0.54700000000000004</c:v>
                </c:pt>
                <c:pt idx="231">
                  <c:v>8.6159999999999997</c:v>
                </c:pt>
                <c:pt idx="232">
                  <c:v>17.831</c:v>
                </c:pt>
                <c:pt idx="233">
                  <c:v>0.30199999999999999</c:v>
                </c:pt>
                <c:pt idx="234">
                  <c:v>0.34799999999999998</c:v>
                </c:pt>
                <c:pt idx="235">
                  <c:v>0.624</c:v>
                </c:pt>
                <c:pt idx="236">
                  <c:v>0.67700000000000005</c:v>
                </c:pt>
                <c:pt idx="237">
                  <c:v>1.5029999999999999</c:v>
                </c:pt>
                <c:pt idx="238">
                  <c:v>4.0730000000000004</c:v>
                </c:pt>
                <c:pt idx="239">
                  <c:v>16.245000000000001</c:v>
                </c:pt>
                <c:pt idx="240">
                  <c:v>9.8879999999999999</c:v>
                </c:pt>
                <c:pt idx="242">
                  <c:v>0.18</c:v>
                </c:pt>
                <c:pt idx="243">
                  <c:v>0.79700000000000004</c:v>
                </c:pt>
                <c:pt idx="244">
                  <c:v>6.5449999999999999</c:v>
                </c:pt>
                <c:pt idx="245">
                  <c:v>18.087</c:v>
                </c:pt>
                <c:pt idx="246">
                  <c:v>2.653</c:v>
                </c:pt>
                <c:pt idx="247">
                  <c:v>0.13400000000000001</c:v>
                </c:pt>
                <c:pt idx="248">
                  <c:v>0.17299999999999999</c:v>
                </c:pt>
                <c:pt idx="249">
                  <c:v>0.54800000000000004</c:v>
                </c:pt>
                <c:pt idx="250">
                  <c:v>2.9049999999999998</c:v>
                </c:pt>
                <c:pt idx="251">
                  <c:v>1.8080000000000001</c:v>
                </c:pt>
                <c:pt idx="252">
                  <c:v>0.157</c:v>
                </c:pt>
                <c:pt idx="253">
                  <c:v>0.45600000000000002</c:v>
                </c:pt>
                <c:pt idx="254">
                  <c:v>0.21</c:v>
                </c:pt>
                <c:pt idx="255">
                  <c:v>1.919</c:v>
                </c:pt>
                <c:pt idx="256">
                  <c:v>0.95199999999999996</c:v>
                </c:pt>
                <c:pt idx="257">
                  <c:v>8.1120000000000001</c:v>
                </c:pt>
                <c:pt idx="258">
                  <c:v>11.91</c:v>
                </c:pt>
                <c:pt idx="259">
                  <c:v>1.2150000000000001</c:v>
                </c:pt>
                <c:pt idx="260">
                  <c:v>0.78800000000000003</c:v>
                </c:pt>
                <c:pt idx="261">
                  <c:v>1.048</c:v>
                </c:pt>
                <c:pt idx="262">
                  <c:v>6.3330000000000002</c:v>
                </c:pt>
                <c:pt idx="263">
                  <c:v>3.9580000000000002</c:v>
                </c:pt>
                <c:pt idx="264">
                  <c:v>9.923</c:v>
                </c:pt>
                <c:pt idx="265">
                  <c:v>13.741</c:v>
                </c:pt>
                <c:pt idx="266">
                  <c:v>0.46</c:v>
                </c:pt>
                <c:pt idx="267">
                  <c:v>0.3</c:v>
                </c:pt>
                <c:pt idx="268">
                  <c:v>0.13600000000000001</c:v>
                </c:pt>
                <c:pt idx="269">
                  <c:v>6.3E-2</c:v>
                </c:pt>
                <c:pt idx="270">
                  <c:v>0.19500000000000001</c:v>
                </c:pt>
                <c:pt idx="271">
                  <c:v>0.11799999999999999</c:v>
                </c:pt>
                <c:pt idx="272">
                  <c:v>1.77</c:v>
                </c:pt>
                <c:pt idx="273">
                  <c:v>0.16600000000000001</c:v>
                </c:pt>
                <c:pt idx="274">
                  <c:v>0.22700000000000001</c:v>
                </c:pt>
                <c:pt idx="275">
                  <c:v>1.956</c:v>
                </c:pt>
                <c:pt idx="276">
                  <c:v>0.124</c:v>
                </c:pt>
                <c:pt idx="277">
                  <c:v>3.3780000000000001</c:v>
                </c:pt>
                <c:pt idx="278">
                  <c:v>5.7430000000000003</c:v>
                </c:pt>
                <c:pt idx="279">
                  <c:v>1.121</c:v>
                </c:pt>
                <c:pt idx="280">
                  <c:v>0.312</c:v>
                </c:pt>
                <c:pt idx="281">
                  <c:v>0.183</c:v>
                </c:pt>
                <c:pt idx="282">
                  <c:v>0.122</c:v>
                </c:pt>
                <c:pt idx="283">
                  <c:v>0.16600000000000001</c:v>
                </c:pt>
                <c:pt idx="284">
                  <c:v>4.67</c:v>
                </c:pt>
                <c:pt idx="285">
                  <c:v>5.0670000000000002</c:v>
                </c:pt>
                <c:pt idx="286">
                  <c:v>0.60399999999999998</c:v>
                </c:pt>
                <c:pt idx="287">
                  <c:v>3.403</c:v>
                </c:pt>
                <c:pt idx="288">
                  <c:v>0.29199999999999998</c:v>
                </c:pt>
                <c:pt idx="289">
                  <c:v>0.89200000000000002</c:v>
                </c:pt>
                <c:pt idx="290">
                  <c:v>1.272</c:v>
                </c:pt>
                <c:pt idx="291">
                  <c:v>3.2629999999999999</c:v>
                </c:pt>
                <c:pt idx="292">
                  <c:v>0.112</c:v>
                </c:pt>
                <c:pt idx="293">
                  <c:v>0.114</c:v>
                </c:pt>
                <c:pt idx="294">
                  <c:v>2.89</c:v>
                </c:pt>
                <c:pt idx="295">
                  <c:v>5.4909999999999997</c:v>
                </c:pt>
                <c:pt idx="296">
                  <c:v>9.9280000000000008</c:v>
                </c:pt>
                <c:pt idx="297">
                  <c:v>8.5259999999999998</c:v>
                </c:pt>
                <c:pt idx="298">
                  <c:v>2.71</c:v>
                </c:pt>
                <c:pt idx="299">
                  <c:v>11.313000000000001</c:v>
                </c:pt>
                <c:pt idx="300">
                  <c:v>0.78</c:v>
                </c:pt>
                <c:pt idx="301">
                  <c:v>0.27</c:v>
                </c:pt>
                <c:pt idx="302">
                  <c:v>0.41799999999999998</c:v>
                </c:pt>
                <c:pt idx="303">
                  <c:v>0.183</c:v>
                </c:pt>
                <c:pt idx="304">
                  <c:v>7.7910000000000004</c:v>
                </c:pt>
                <c:pt idx="305">
                  <c:v>3.8380000000000001</c:v>
                </c:pt>
                <c:pt idx="306">
                  <c:v>0.13400000000000001</c:v>
                </c:pt>
                <c:pt idx="307">
                  <c:v>41.999000000000002</c:v>
                </c:pt>
                <c:pt idx="308">
                  <c:v>49.081000000000003</c:v>
                </c:pt>
                <c:pt idx="309">
                  <c:v>74.599000000000004</c:v>
                </c:pt>
                <c:pt idx="310">
                  <c:v>12.260999999999999</c:v>
                </c:pt>
                <c:pt idx="311">
                  <c:v>0.31</c:v>
                </c:pt>
                <c:pt idx="312">
                  <c:v>0.68799999999999994</c:v>
                </c:pt>
                <c:pt idx="313">
                  <c:v>0.64600000000000002</c:v>
                </c:pt>
                <c:pt idx="314">
                  <c:v>3.9969999999999999</c:v>
                </c:pt>
                <c:pt idx="315">
                  <c:v>0.16900000000000001</c:v>
                </c:pt>
                <c:pt idx="316">
                  <c:v>0.113</c:v>
                </c:pt>
                <c:pt idx="317">
                  <c:v>7.5289999999999999</c:v>
                </c:pt>
                <c:pt idx="318">
                  <c:v>0.22900000000000001</c:v>
                </c:pt>
                <c:pt idx="319">
                  <c:v>0.95699999999999996</c:v>
                </c:pt>
                <c:pt idx="320">
                  <c:v>0.09</c:v>
                </c:pt>
                <c:pt idx="321">
                  <c:v>9.4E-2</c:v>
                </c:pt>
                <c:pt idx="322">
                  <c:v>0.17399999999999999</c:v>
                </c:pt>
                <c:pt idx="323">
                  <c:v>0.114</c:v>
                </c:pt>
                <c:pt idx="324">
                  <c:v>0.127</c:v>
                </c:pt>
                <c:pt idx="325">
                  <c:v>0.621</c:v>
                </c:pt>
                <c:pt idx="326">
                  <c:v>0.151</c:v>
                </c:pt>
                <c:pt idx="327">
                  <c:v>6.0999999999999999E-2</c:v>
                </c:pt>
                <c:pt idx="328">
                  <c:v>0.154</c:v>
                </c:pt>
                <c:pt idx="329">
                  <c:v>0.17</c:v>
                </c:pt>
                <c:pt idx="330">
                  <c:v>0.125</c:v>
                </c:pt>
                <c:pt idx="331">
                  <c:v>6.8000000000000005E-2</c:v>
                </c:pt>
                <c:pt idx="332">
                  <c:v>2.29</c:v>
                </c:pt>
                <c:pt idx="333">
                  <c:v>14.548999999999999</c:v>
                </c:pt>
                <c:pt idx="334">
                  <c:v>10.601000000000001</c:v>
                </c:pt>
                <c:pt idx="335">
                  <c:v>3.1760000000000002</c:v>
                </c:pt>
                <c:pt idx="336">
                  <c:v>0.23899999999999999</c:v>
                </c:pt>
                <c:pt idx="337">
                  <c:v>0.16600000000000001</c:v>
                </c:pt>
                <c:pt idx="338">
                  <c:v>0.20300000000000001</c:v>
                </c:pt>
                <c:pt idx="339">
                  <c:v>7.4999999999999997E-2</c:v>
                </c:pt>
                <c:pt idx="340">
                  <c:v>8.6999999999999994E-2</c:v>
                </c:pt>
                <c:pt idx="341">
                  <c:v>4.7E-2</c:v>
                </c:pt>
                <c:pt idx="342">
                  <c:v>0.23499999999999999</c:v>
                </c:pt>
                <c:pt idx="343">
                  <c:v>9.4E-2</c:v>
                </c:pt>
                <c:pt idx="344">
                  <c:v>7.0000000000000007E-2</c:v>
                </c:pt>
                <c:pt idx="345">
                  <c:v>0.16400000000000001</c:v>
                </c:pt>
                <c:pt idx="346">
                  <c:v>0.29599999999999999</c:v>
                </c:pt>
                <c:pt idx="347">
                  <c:v>2.8119999999999998</c:v>
                </c:pt>
                <c:pt idx="348">
                  <c:v>0.70399999999999996</c:v>
                </c:pt>
                <c:pt idx="349">
                  <c:v>0.1</c:v>
                </c:pt>
                <c:pt idx="350">
                  <c:v>5.1999999999999998E-2</c:v>
                </c:pt>
                <c:pt idx="351">
                  <c:v>1.788</c:v>
                </c:pt>
                <c:pt idx="352">
                  <c:v>8.2000000000000003E-2</c:v>
                </c:pt>
                <c:pt idx="353">
                  <c:v>6.2E-2</c:v>
                </c:pt>
                <c:pt idx="354">
                  <c:v>8.8999999999999996E-2</c:v>
                </c:pt>
                <c:pt idx="355">
                  <c:v>3.4000000000000002E-2</c:v>
                </c:pt>
                <c:pt idx="356">
                  <c:v>6.0999999999999999E-2</c:v>
                </c:pt>
                <c:pt idx="357">
                  <c:v>7.9000000000000001E-2</c:v>
                </c:pt>
                <c:pt idx="358">
                  <c:v>0.155</c:v>
                </c:pt>
                <c:pt idx="359">
                  <c:v>0.124</c:v>
                </c:pt>
                <c:pt idx="360">
                  <c:v>3.6019999999999999</c:v>
                </c:pt>
                <c:pt idx="361">
                  <c:v>9.2959999999999994</c:v>
                </c:pt>
                <c:pt idx="362">
                  <c:v>9.0909999999999993</c:v>
                </c:pt>
                <c:pt idx="363">
                  <c:v>1.4970000000000001</c:v>
                </c:pt>
                <c:pt idx="364">
                  <c:v>0.14899999999999999</c:v>
                </c:pt>
                <c:pt idx="365">
                  <c:v>6.8000000000000005E-2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5-4DBF-B048-65EB29054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771624"/>
        <c:axId val="356779496"/>
      </c:lineChart>
      <c:date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Offset val="100"/>
        <c:baseTimeUnit val="days"/>
        <c:majorUnit val="6"/>
        <c:majorTimeUnit val="days"/>
      </c:dateAx>
      <c:valAx>
        <c:axId val="5293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200"/>
                  <a:t>Pb µg/m³</a:t>
                </a:r>
              </a:p>
            </c:rich>
          </c:tx>
          <c:layout>
            <c:manualLayout>
              <c:xMode val="edge"/>
              <c:yMode val="edge"/>
              <c:x val="1.004032773308872E-2"/>
              <c:y val="0.41956691147788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between"/>
      </c:valAx>
      <c:valAx>
        <c:axId val="35677949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de-DE"/>
          </a:p>
        </c:txPr>
        <c:crossAx val="356771624"/>
        <c:crosses val="max"/>
        <c:crossBetween val="between"/>
      </c:valAx>
      <c:dateAx>
        <c:axId val="3567716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56779496"/>
        <c:crosses val="autoZero"/>
        <c:auto val="1"/>
        <c:lblOffset val="100"/>
        <c:baseTimeUnit val="days"/>
        <c:majorUnit val="1"/>
        <c:minorUnit val="1"/>
      </c:date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58469361475956"/>
          <c:y val="8.1792717086834735E-2"/>
          <c:w val="0.47930081808667446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Metall-Konzentrationen im PM</a:t>
            </a:r>
            <a:r>
              <a:rPr lang="de-DE" baseline="-25000"/>
              <a:t>10 </a:t>
            </a:r>
            <a:r>
              <a:rPr lang="de-DE" baseline="0"/>
              <a:t>2024 Stolberg (</a:t>
            </a:r>
            <a:r>
              <a:rPr lang="de-DE"/>
              <a:t>STOR)</a:t>
            </a:r>
          </a:p>
        </c:rich>
      </c:tx>
      <c:layout>
        <c:manualLayout>
          <c:xMode val="edge"/>
          <c:yMode val="edge"/>
          <c:x val="0.21953577827823714"/>
          <c:y val="2.69818037451200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13083359360867E-2"/>
          <c:y val="0.14621848739495799"/>
          <c:w val="0.82632980743770912"/>
          <c:h val="0.67731092436974805"/>
        </c:manualLayout>
      </c:layout>
      <c:lineChart>
        <c:grouping val="standard"/>
        <c:varyColors val="0"/>
        <c:ser>
          <c:idx val="0"/>
          <c:order val="0"/>
          <c:tx>
            <c:strRef>
              <c:f>'Daten STOR'!$C$6:$C$7</c:f>
              <c:strCache>
                <c:ptCount val="2"/>
                <c:pt idx="0">
                  <c:v>Blei</c:v>
                </c:pt>
                <c:pt idx="1">
                  <c:v>µg/m³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'Daten STOR'!$A$13:$A$378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'Daten STOR'!$C$13:$C$378</c:f>
              <c:numCache>
                <c:formatCode>0.000</c:formatCode>
                <c:ptCount val="366"/>
                <c:pt idx="0">
                  <c:v>1.6999999999999999E-3</c:v>
                </c:pt>
                <c:pt idx="1">
                  <c:v>6.9999999999999999E-4</c:v>
                </c:pt>
                <c:pt idx="2">
                  <c:v>8.9999999999999998E-4</c:v>
                </c:pt>
                <c:pt idx="3">
                  <c:v>5.4000000000000003E-3</c:v>
                </c:pt>
                <c:pt idx="4">
                  <c:v>2.0999999999999999E-3</c:v>
                </c:pt>
                <c:pt idx="5">
                  <c:v>1.5E-3</c:v>
                </c:pt>
                <c:pt idx="6">
                  <c:v>2.8999999999999998E-3</c:v>
                </c:pt>
                <c:pt idx="7">
                  <c:v>3.0999999999999999E-3</c:v>
                </c:pt>
                <c:pt idx="8">
                  <c:v>1.2200000000000001E-2</c:v>
                </c:pt>
                <c:pt idx="9">
                  <c:v>2.3099999999999999E-2</c:v>
                </c:pt>
                <c:pt idx="10">
                  <c:v>0.27750000000000002</c:v>
                </c:pt>
                <c:pt idx="11">
                  <c:v>2.3599999999999999E-2</c:v>
                </c:pt>
                <c:pt idx="12">
                  <c:v>5.1000000000000004E-3</c:v>
                </c:pt>
                <c:pt idx="13">
                  <c:v>2.2000000000000001E-3</c:v>
                </c:pt>
                <c:pt idx="14">
                  <c:v>3.3E-3</c:v>
                </c:pt>
                <c:pt idx="15">
                  <c:v>3.3000000000000002E-2</c:v>
                </c:pt>
                <c:pt idx="16">
                  <c:v>0.2051</c:v>
                </c:pt>
                <c:pt idx="17">
                  <c:v>1.2200000000000001E-2</c:v>
                </c:pt>
                <c:pt idx="18">
                  <c:v>5.5999999999999999E-3</c:v>
                </c:pt>
                <c:pt idx="19">
                  <c:v>0.35489999999999999</c:v>
                </c:pt>
                <c:pt idx="20">
                  <c:v>5.1999999999999998E-3</c:v>
                </c:pt>
                <c:pt idx="21">
                  <c:v>1.4E-3</c:v>
                </c:pt>
                <c:pt idx="22">
                  <c:v>3.5999999999999999E-3</c:v>
                </c:pt>
                <c:pt idx="23">
                  <c:v>4.5999999999999999E-3</c:v>
                </c:pt>
                <c:pt idx="24">
                  <c:v>8.8999999999999999E-3</c:v>
                </c:pt>
                <c:pt idx="25">
                  <c:v>3.8999999999999998E-3</c:v>
                </c:pt>
                <c:pt idx="26">
                  <c:v>0.21079999999999999</c:v>
                </c:pt>
                <c:pt idx="27">
                  <c:v>0.19189999999999999</c:v>
                </c:pt>
                <c:pt idx="28">
                  <c:v>0.24610000000000001</c:v>
                </c:pt>
                <c:pt idx="29">
                  <c:v>2.1700000000000001E-2</c:v>
                </c:pt>
                <c:pt idx="30">
                  <c:v>1.12E-2</c:v>
                </c:pt>
                <c:pt idx="31">
                  <c:v>1.01E-2</c:v>
                </c:pt>
                <c:pt idx="32">
                  <c:v>5.3E-3</c:v>
                </c:pt>
                <c:pt idx="33">
                  <c:v>8.9999999999999998E-4</c:v>
                </c:pt>
                <c:pt idx="34">
                  <c:v>6.9999999999999999E-4</c:v>
                </c:pt>
                <c:pt idx="35">
                  <c:v>3.3999999999999998E-3</c:v>
                </c:pt>
                <c:pt idx="36">
                  <c:v>3.5000000000000001E-3</c:v>
                </c:pt>
                <c:pt idx="37">
                  <c:v>1.2999999999999999E-3</c:v>
                </c:pt>
                <c:pt idx="38">
                  <c:v>1.6000000000000001E-3</c:v>
                </c:pt>
                <c:pt idx="39">
                  <c:v>1.7399999999999999E-2</c:v>
                </c:pt>
                <c:pt idx="40">
                  <c:v>4.9099999999999998E-2</c:v>
                </c:pt>
                <c:pt idx="41">
                  <c:v>2.8999999999999998E-3</c:v>
                </c:pt>
                <c:pt idx="42">
                  <c:v>4.5999999999999999E-3</c:v>
                </c:pt>
                <c:pt idx="43">
                  <c:v>1.77E-2</c:v>
                </c:pt>
                <c:pt idx="44">
                  <c:v>1E-3</c:v>
                </c:pt>
                <c:pt idx="45">
                  <c:v>3.3399999999999999E-2</c:v>
                </c:pt>
                <c:pt idx="46">
                  <c:v>1.2200000000000001E-2</c:v>
                </c:pt>
                <c:pt idx="47">
                  <c:v>2.64E-2</c:v>
                </c:pt>
                <c:pt idx="48">
                  <c:v>7.7000000000000002E-3</c:v>
                </c:pt>
                <c:pt idx="49">
                  <c:v>3.8999999999999998E-3</c:v>
                </c:pt>
                <c:pt idx="50">
                  <c:v>6.1000000000000004E-3</c:v>
                </c:pt>
                <c:pt idx="51">
                  <c:v>5.7000000000000002E-3</c:v>
                </c:pt>
                <c:pt idx="52">
                  <c:v>1.5E-3</c:v>
                </c:pt>
                <c:pt idx="53">
                  <c:v>8.2000000000000007E-3</c:v>
                </c:pt>
                <c:pt idx="54">
                  <c:v>1.1900000000000001E-2</c:v>
                </c:pt>
                <c:pt idx="55">
                  <c:v>4.0000000000000001E-3</c:v>
                </c:pt>
                <c:pt idx="56">
                  <c:v>4.0000000000000001E-3</c:v>
                </c:pt>
                <c:pt idx="57">
                  <c:v>8.6E-3</c:v>
                </c:pt>
                <c:pt idx="58">
                  <c:v>1.72E-2</c:v>
                </c:pt>
                <c:pt idx="59">
                  <c:v>1.3899999999999999E-2</c:v>
                </c:pt>
                <c:pt idx="60">
                  <c:v>1.26E-2</c:v>
                </c:pt>
                <c:pt idx="61">
                  <c:v>1.43E-2</c:v>
                </c:pt>
                <c:pt idx="62">
                  <c:v>8.0999999999999996E-3</c:v>
                </c:pt>
                <c:pt idx="63">
                  <c:v>5.3E-3</c:v>
                </c:pt>
                <c:pt idx="64">
                  <c:v>2.8799999999999999E-2</c:v>
                </c:pt>
                <c:pt idx="65">
                  <c:v>0.2132</c:v>
                </c:pt>
                <c:pt idx="66">
                  <c:v>0.1852</c:v>
                </c:pt>
                <c:pt idx="67">
                  <c:v>6.6E-3</c:v>
                </c:pt>
                <c:pt idx="68">
                  <c:v>6.4999999999999997E-3</c:v>
                </c:pt>
                <c:pt idx="69">
                  <c:v>4.1000000000000003E-3</c:v>
                </c:pt>
                <c:pt idx="70">
                  <c:v>1.9E-3</c:v>
                </c:pt>
                <c:pt idx="72">
                  <c:v>2.7000000000000001E-3</c:v>
                </c:pt>
                <c:pt idx="73">
                  <c:v>0.12429999999999999</c:v>
                </c:pt>
                <c:pt idx="74">
                  <c:v>2.3E-3</c:v>
                </c:pt>
                <c:pt idx="75">
                  <c:v>9.1000000000000004E-3</c:v>
                </c:pt>
                <c:pt idx="76">
                  <c:v>9.1499999999999998E-2</c:v>
                </c:pt>
                <c:pt idx="77">
                  <c:v>0.1103</c:v>
                </c:pt>
                <c:pt idx="78">
                  <c:v>0.40560000000000002</c:v>
                </c:pt>
                <c:pt idx="79">
                  <c:v>0.1321</c:v>
                </c:pt>
                <c:pt idx="80">
                  <c:v>6.4399999999999999E-2</c:v>
                </c:pt>
                <c:pt idx="81">
                  <c:v>5.5999999999999999E-3</c:v>
                </c:pt>
                <c:pt idx="82">
                  <c:v>2.3999999999999998E-3</c:v>
                </c:pt>
                <c:pt idx="83">
                  <c:v>1E-3</c:v>
                </c:pt>
                <c:pt idx="84">
                  <c:v>6.7999999999999996E-3</c:v>
                </c:pt>
                <c:pt idx="85">
                  <c:v>2.2599999999999999E-2</c:v>
                </c:pt>
                <c:pt idx="86">
                  <c:v>1.1599999999999999E-2</c:v>
                </c:pt>
                <c:pt idx="87">
                  <c:v>5.7000000000000002E-3</c:v>
                </c:pt>
                <c:pt idx="88">
                  <c:v>3.8E-3</c:v>
                </c:pt>
                <c:pt idx="89">
                  <c:v>6.3E-3</c:v>
                </c:pt>
                <c:pt idx="90">
                  <c:v>1.4999999999999999E-2</c:v>
                </c:pt>
                <c:pt idx="91">
                  <c:v>1.5E-3</c:v>
                </c:pt>
                <c:pt idx="92">
                  <c:v>1.6000000000000001E-3</c:v>
                </c:pt>
                <c:pt idx="93">
                  <c:v>7.7999999999999996E-3</c:v>
                </c:pt>
                <c:pt idx="94">
                  <c:v>2.7E-2</c:v>
                </c:pt>
                <c:pt idx="95">
                  <c:v>1.21E-2</c:v>
                </c:pt>
                <c:pt idx="96">
                  <c:v>0.14399999999999999</c:v>
                </c:pt>
                <c:pt idx="97">
                  <c:v>6.4000000000000003E-3</c:v>
                </c:pt>
                <c:pt idx="98">
                  <c:v>1.2999999999999999E-2</c:v>
                </c:pt>
                <c:pt idx="99">
                  <c:v>2.3E-3</c:v>
                </c:pt>
                <c:pt idx="100">
                  <c:v>4.2799999999999998E-2</c:v>
                </c:pt>
                <c:pt idx="101">
                  <c:v>8.8000000000000005E-3</c:v>
                </c:pt>
                <c:pt idx="102">
                  <c:v>6.6E-3</c:v>
                </c:pt>
                <c:pt idx="103">
                  <c:v>6.1000000000000004E-3</c:v>
                </c:pt>
                <c:pt idx="104">
                  <c:v>3.5000000000000001E-3</c:v>
                </c:pt>
                <c:pt idx="105">
                  <c:v>2.3999999999999998E-3</c:v>
                </c:pt>
                <c:pt idx="106">
                  <c:v>1.1000000000000001E-3</c:v>
                </c:pt>
                <c:pt idx="107">
                  <c:v>1.8E-3</c:v>
                </c:pt>
                <c:pt idx="108">
                  <c:v>2.8E-3</c:v>
                </c:pt>
                <c:pt idx="109">
                  <c:v>1.4E-3</c:v>
                </c:pt>
                <c:pt idx="110">
                  <c:v>8.9999999999999998E-4</c:v>
                </c:pt>
                <c:pt idx="111">
                  <c:v>1.5100000000000001E-2</c:v>
                </c:pt>
                <c:pt idx="112">
                  <c:v>0.1114</c:v>
                </c:pt>
                <c:pt idx="113">
                  <c:v>7.2900000000000006E-2</c:v>
                </c:pt>
                <c:pt idx="114">
                  <c:v>2.0999999999999999E-3</c:v>
                </c:pt>
                <c:pt idx="115">
                  <c:v>2.7000000000000001E-3</c:v>
                </c:pt>
                <c:pt idx="116">
                  <c:v>7.4999999999999997E-3</c:v>
                </c:pt>
                <c:pt idx="117">
                  <c:v>2.2599999999999999E-2</c:v>
                </c:pt>
                <c:pt idx="118">
                  <c:v>3.8100000000000002E-2</c:v>
                </c:pt>
                <c:pt idx="119">
                  <c:v>6.5000000000000002E-2</c:v>
                </c:pt>
                <c:pt idx="120">
                  <c:v>0.1237</c:v>
                </c:pt>
                <c:pt idx="121">
                  <c:v>0.14530000000000001</c:v>
                </c:pt>
                <c:pt idx="122">
                  <c:v>0.24829999999999999</c:v>
                </c:pt>
                <c:pt idx="123">
                  <c:v>5.4100000000000002E-2</c:v>
                </c:pt>
                <c:pt idx="124">
                  <c:v>0.1971</c:v>
                </c:pt>
                <c:pt idx="125">
                  <c:v>1.21E-2</c:v>
                </c:pt>
                <c:pt idx="126">
                  <c:v>8.4199999999999997E-2</c:v>
                </c:pt>
                <c:pt idx="127">
                  <c:v>3.9100000000000003E-2</c:v>
                </c:pt>
                <c:pt idx="128">
                  <c:v>4.58E-2</c:v>
                </c:pt>
                <c:pt idx="129">
                  <c:v>0.15479999999999999</c:v>
                </c:pt>
                <c:pt idx="130">
                  <c:v>0.16489999999999999</c:v>
                </c:pt>
                <c:pt idx="131">
                  <c:v>0.22309999999999999</c:v>
                </c:pt>
                <c:pt idx="132">
                  <c:v>0.19359999999999999</c:v>
                </c:pt>
                <c:pt idx="133">
                  <c:v>0.15890000000000001</c:v>
                </c:pt>
                <c:pt idx="134">
                  <c:v>9.7900000000000001E-2</c:v>
                </c:pt>
                <c:pt idx="135">
                  <c:v>7.1999999999999995E-2</c:v>
                </c:pt>
                <c:pt idx="136">
                  <c:v>3.61E-2</c:v>
                </c:pt>
                <c:pt idx="137">
                  <c:v>4.1000000000000003E-3</c:v>
                </c:pt>
                <c:pt idx="138">
                  <c:v>2.8999999999999998E-3</c:v>
                </c:pt>
                <c:pt idx="139">
                  <c:v>4.4999999999999997E-3</c:v>
                </c:pt>
                <c:pt idx="140">
                  <c:v>5.57E-2</c:v>
                </c:pt>
                <c:pt idx="141">
                  <c:v>0.18240000000000001</c:v>
                </c:pt>
                <c:pt idx="142">
                  <c:v>4.4000000000000003E-3</c:v>
                </c:pt>
                <c:pt idx="143">
                  <c:v>1.54E-2</c:v>
                </c:pt>
                <c:pt idx="144">
                  <c:v>8.2699999999999996E-2</c:v>
                </c:pt>
                <c:pt idx="145">
                  <c:v>4.7999999999999996E-3</c:v>
                </c:pt>
                <c:pt idx="146">
                  <c:v>7.1099999999999997E-2</c:v>
                </c:pt>
                <c:pt idx="147">
                  <c:v>1.7600000000000001E-2</c:v>
                </c:pt>
                <c:pt idx="148">
                  <c:v>1.8E-3</c:v>
                </c:pt>
                <c:pt idx="149">
                  <c:v>1.1000000000000001E-3</c:v>
                </c:pt>
                <c:pt idx="150">
                  <c:v>3.3999999999999998E-3</c:v>
                </c:pt>
                <c:pt idx="151">
                  <c:v>2.5000000000000001E-3</c:v>
                </c:pt>
                <c:pt idx="152">
                  <c:v>2.5999999999999999E-3</c:v>
                </c:pt>
                <c:pt idx="153">
                  <c:v>9.7999999999999997E-3</c:v>
                </c:pt>
                <c:pt idx="154">
                  <c:v>1.35E-2</c:v>
                </c:pt>
                <c:pt idx="155">
                  <c:v>9.06E-2</c:v>
                </c:pt>
                <c:pt idx="156">
                  <c:v>5.3E-3</c:v>
                </c:pt>
                <c:pt idx="157">
                  <c:v>6.1699999999999998E-2</c:v>
                </c:pt>
                <c:pt idx="158">
                  <c:v>0.111</c:v>
                </c:pt>
                <c:pt idx="159">
                  <c:v>6.5600000000000006E-2</c:v>
                </c:pt>
                <c:pt idx="160">
                  <c:v>3.4799999999999998E-2</c:v>
                </c:pt>
                <c:pt idx="161">
                  <c:v>8.6599999999999996E-2</c:v>
                </c:pt>
                <c:pt idx="162">
                  <c:v>2E-3</c:v>
                </c:pt>
                <c:pt idx="163">
                  <c:v>1.9099999999999999E-2</c:v>
                </c:pt>
                <c:pt idx="164">
                  <c:v>5.7200000000000001E-2</c:v>
                </c:pt>
                <c:pt idx="165">
                  <c:v>1.7899999999999999E-2</c:v>
                </c:pt>
                <c:pt idx="166">
                  <c:v>1.1000000000000001E-3</c:v>
                </c:pt>
                <c:pt idx="167">
                  <c:v>1.4E-3</c:v>
                </c:pt>
                <c:pt idx="168">
                  <c:v>2.3699999999999999E-2</c:v>
                </c:pt>
                <c:pt idx="169">
                  <c:v>9.0800000000000006E-2</c:v>
                </c:pt>
                <c:pt idx="170">
                  <c:v>1.6500000000000001E-2</c:v>
                </c:pt>
                <c:pt idx="171">
                  <c:v>5.9700000000000003E-2</c:v>
                </c:pt>
                <c:pt idx="172">
                  <c:v>1.0800000000000001E-2</c:v>
                </c:pt>
                <c:pt idx="173">
                  <c:v>2.0500000000000001E-2</c:v>
                </c:pt>
                <c:pt idx="174">
                  <c:v>9.3799999999999994E-2</c:v>
                </c:pt>
                <c:pt idx="175">
                  <c:v>0.13200000000000001</c:v>
                </c:pt>
                <c:pt idx="176">
                  <c:v>0.1706</c:v>
                </c:pt>
                <c:pt idx="177">
                  <c:v>5.45E-2</c:v>
                </c:pt>
                <c:pt idx="178">
                  <c:v>9.8299999999999998E-2</c:v>
                </c:pt>
                <c:pt idx="179">
                  <c:v>4.4900000000000002E-2</c:v>
                </c:pt>
                <c:pt idx="180">
                  <c:v>0.158</c:v>
                </c:pt>
                <c:pt idx="181">
                  <c:v>2.8E-3</c:v>
                </c:pt>
                <c:pt idx="182">
                  <c:v>3.7000000000000002E-3</c:v>
                </c:pt>
                <c:pt idx="183">
                  <c:v>2.5999999999999999E-3</c:v>
                </c:pt>
                <c:pt idx="184">
                  <c:v>2.53E-2</c:v>
                </c:pt>
                <c:pt idx="185">
                  <c:v>2.5000000000000001E-3</c:v>
                </c:pt>
                <c:pt idx="186">
                  <c:v>3.2199999999999999E-2</c:v>
                </c:pt>
                <c:pt idx="187">
                  <c:v>5.4999999999999997E-3</c:v>
                </c:pt>
                <c:pt idx="188">
                  <c:v>6.2899999999999998E-2</c:v>
                </c:pt>
                <c:pt idx="189">
                  <c:v>0.14560000000000001</c:v>
                </c:pt>
                <c:pt idx="190">
                  <c:v>0.122</c:v>
                </c:pt>
                <c:pt idx="191">
                  <c:v>2.3599999999999999E-2</c:v>
                </c:pt>
                <c:pt idx="192">
                  <c:v>8.2100000000000006E-2</c:v>
                </c:pt>
                <c:pt idx="193">
                  <c:v>6.4000000000000003E-3</c:v>
                </c:pt>
                <c:pt idx="194">
                  <c:v>3.1E-2</c:v>
                </c:pt>
                <c:pt idx="195">
                  <c:v>7.7600000000000002E-2</c:v>
                </c:pt>
                <c:pt idx="196">
                  <c:v>0.10249999999999999</c:v>
                </c:pt>
                <c:pt idx="197">
                  <c:v>3.3999999999999998E-3</c:v>
                </c:pt>
                <c:pt idx="198">
                  <c:v>2.1299999999999999E-2</c:v>
                </c:pt>
                <c:pt idx="199">
                  <c:v>0.18920000000000001</c:v>
                </c:pt>
                <c:pt idx="200">
                  <c:v>0.46779999999999999</c:v>
                </c:pt>
                <c:pt idx="201">
                  <c:v>0.13289999999999999</c:v>
                </c:pt>
                <c:pt idx="202">
                  <c:v>7.6100000000000001E-2</c:v>
                </c:pt>
                <c:pt idx="203">
                  <c:v>1.5100000000000001E-2</c:v>
                </c:pt>
                <c:pt idx="204">
                  <c:v>1.06E-2</c:v>
                </c:pt>
                <c:pt idx="205">
                  <c:v>5.0599999999999999E-2</c:v>
                </c:pt>
                <c:pt idx="206">
                  <c:v>0.24299999999999999</c:v>
                </c:pt>
                <c:pt idx="207">
                  <c:v>1.84E-2</c:v>
                </c:pt>
                <c:pt idx="208">
                  <c:v>0.1583</c:v>
                </c:pt>
                <c:pt idx="209">
                  <c:v>3.2099999999999997E-2</c:v>
                </c:pt>
                <c:pt idx="210">
                  <c:v>0.24229999999999999</c:v>
                </c:pt>
                <c:pt idx="211">
                  <c:v>0.26600000000000001</c:v>
                </c:pt>
                <c:pt idx="212">
                  <c:v>0.128</c:v>
                </c:pt>
                <c:pt idx="213">
                  <c:v>0.10979999999999999</c:v>
                </c:pt>
                <c:pt idx="214">
                  <c:v>9.35E-2</c:v>
                </c:pt>
                <c:pt idx="215">
                  <c:v>7.4200000000000002E-2</c:v>
                </c:pt>
                <c:pt idx="216">
                  <c:v>3.2399999999999998E-2</c:v>
                </c:pt>
                <c:pt idx="217">
                  <c:v>0.1208</c:v>
                </c:pt>
                <c:pt idx="218">
                  <c:v>0.2324</c:v>
                </c:pt>
                <c:pt idx="219">
                  <c:v>0.1246</c:v>
                </c:pt>
                <c:pt idx="220">
                  <c:v>3.15E-2</c:v>
                </c:pt>
                <c:pt idx="221">
                  <c:v>3.5000000000000001E-3</c:v>
                </c:pt>
                <c:pt idx="222">
                  <c:v>0.10979999999999999</c:v>
                </c:pt>
                <c:pt idx="223">
                  <c:v>0.1641</c:v>
                </c:pt>
                <c:pt idx="224">
                  <c:v>0.16889999999999999</c:v>
                </c:pt>
                <c:pt idx="225">
                  <c:v>0.13589999999999999</c:v>
                </c:pt>
                <c:pt idx="226">
                  <c:v>9.1999999999999998E-2</c:v>
                </c:pt>
                <c:pt idx="227">
                  <c:v>3.1199999999999999E-2</c:v>
                </c:pt>
                <c:pt idx="228">
                  <c:v>5.62E-2</c:v>
                </c:pt>
                <c:pt idx="229">
                  <c:v>8.3000000000000001E-3</c:v>
                </c:pt>
                <c:pt idx="230">
                  <c:v>8.3999999999999995E-3</c:v>
                </c:pt>
                <c:pt idx="231">
                  <c:v>0.1434</c:v>
                </c:pt>
                <c:pt idx="232">
                  <c:v>0.26</c:v>
                </c:pt>
                <c:pt idx="233">
                  <c:v>1.43E-2</c:v>
                </c:pt>
                <c:pt idx="234">
                  <c:v>1.41E-2</c:v>
                </c:pt>
                <c:pt idx="235">
                  <c:v>1.6999999999999999E-3</c:v>
                </c:pt>
                <c:pt idx="236">
                  <c:v>2.3199999999999998E-2</c:v>
                </c:pt>
                <c:pt idx="237">
                  <c:v>7.0099999999999996E-2</c:v>
                </c:pt>
                <c:pt idx="238">
                  <c:v>0.19500000000000001</c:v>
                </c:pt>
                <c:pt idx="239">
                  <c:v>0.308</c:v>
                </c:pt>
                <c:pt idx="240">
                  <c:v>0.36430000000000001</c:v>
                </c:pt>
                <c:pt idx="241">
                  <c:v>0.4587</c:v>
                </c:pt>
                <c:pt idx="242">
                  <c:v>5.0000000000000001E-3</c:v>
                </c:pt>
                <c:pt idx="243">
                  <c:v>1.15E-2</c:v>
                </c:pt>
                <c:pt idx="244">
                  <c:v>0.1166</c:v>
                </c:pt>
                <c:pt idx="245">
                  <c:v>0.36899999999999999</c:v>
                </c:pt>
                <c:pt idx="246">
                  <c:v>0.20849999999999999</c:v>
                </c:pt>
                <c:pt idx="247">
                  <c:v>3.2000000000000002E-3</c:v>
                </c:pt>
                <c:pt idx="248">
                  <c:v>6.0000000000000001E-3</c:v>
                </c:pt>
                <c:pt idx="249">
                  <c:v>2.0799999999999999E-2</c:v>
                </c:pt>
                <c:pt idx="250">
                  <c:v>8.8499999999999995E-2</c:v>
                </c:pt>
                <c:pt idx="251">
                  <c:v>6.3799999999999996E-2</c:v>
                </c:pt>
                <c:pt idx="252">
                  <c:v>3.2000000000000001E-2</c:v>
                </c:pt>
                <c:pt idx="253">
                  <c:v>2.5999999999999999E-3</c:v>
                </c:pt>
                <c:pt idx="254">
                  <c:v>2.5999999999999999E-3</c:v>
                </c:pt>
                <c:pt idx="255">
                  <c:v>1.03E-2</c:v>
                </c:pt>
                <c:pt idx="256">
                  <c:v>2.6499999999999999E-2</c:v>
                </c:pt>
                <c:pt idx="257">
                  <c:v>0.16289999999999999</c:v>
                </c:pt>
                <c:pt idx="258">
                  <c:v>0.15570000000000001</c:v>
                </c:pt>
                <c:pt idx="259">
                  <c:v>3.3599999999999998E-2</c:v>
                </c:pt>
                <c:pt idx="260">
                  <c:v>5.7000000000000002E-3</c:v>
                </c:pt>
                <c:pt idx="261">
                  <c:v>7.9000000000000008E-3</c:v>
                </c:pt>
                <c:pt idx="262">
                  <c:v>0.1583</c:v>
                </c:pt>
                <c:pt idx="263">
                  <c:v>7.6100000000000001E-2</c:v>
                </c:pt>
                <c:pt idx="264">
                  <c:v>0.28470000000000001</c:v>
                </c:pt>
                <c:pt idx="265">
                  <c:v>0.43759999999999999</c:v>
                </c:pt>
                <c:pt idx="266">
                  <c:v>6.1400000000000003E-2</c:v>
                </c:pt>
                <c:pt idx="267">
                  <c:v>3.3300000000000003E-2</c:v>
                </c:pt>
                <c:pt idx="268">
                  <c:v>6.0000000000000001E-3</c:v>
                </c:pt>
                <c:pt idx="269">
                  <c:v>2.0999999999999999E-3</c:v>
                </c:pt>
                <c:pt idx="270">
                  <c:v>1.9E-3</c:v>
                </c:pt>
                <c:pt idx="271">
                  <c:v>3.3E-3</c:v>
                </c:pt>
                <c:pt idx="272">
                  <c:v>8.7499999999999994E-2</c:v>
                </c:pt>
                <c:pt idx="273">
                  <c:v>6.3E-3</c:v>
                </c:pt>
                <c:pt idx="274">
                  <c:v>9.1000000000000004E-3</c:v>
                </c:pt>
                <c:pt idx="275">
                  <c:v>7.4099999999999999E-2</c:v>
                </c:pt>
                <c:pt idx="276">
                  <c:v>4.1999999999999997E-3</c:v>
                </c:pt>
                <c:pt idx="277">
                  <c:v>0.12820000000000001</c:v>
                </c:pt>
                <c:pt idx="278">
                  <c:v>0.22309999999999999</c:v>
                </c:pt>
                <c:pt idx="279">
                  <c:v>7.6799999999999993E-2</c:v>
                </c:pt>
                <c:pt idx="280">
                  <c:v>9.4000000000000004E-3</c:v>
                </c:pt>
                <c:pt idx="281">
                  <c:v>9.4999999999999998E-3</c:v>
                </c:pt>
                <c:pt idx="282">
                  <c:v>7.9000000000000008E-3</c:v>
                </c:pt>
                <c:pt idx="283">
                  <c:v>2.8999999999999998E-3</c:v>
                </c:pt>
                <c:pt idx="284">
                  <c:v>0.1051</c:v>
                </c:pt>
                <c:pt idx="285">
                  <c:v>0.38090000000000002</c:v>
                </c:pt>
                <c:pt idx="286">
                  <c:v>4.2500000000000003E-2</c:v>
                </c:pt>
                <c:pt idx="287">
                  <c:v>0.1293</c:v>
                </c:pt>
                <c:pt idx="288">
                  <c:v>2.8E-3</c:v>
                </c:pt>
                <c:pt idx="289">
                  <c:v>1.6E-2</c:v>
                </c:pt>
                <c:pt idx="290">
                  <c:v>2.0899999999999998E-2</c:v>
                </c:pt>
                <c:pt idx="291">
                  <c:v>0.14410000000000001</c:v>
                </c:pt>
                <c:pt idx="292">
                  <c:v>5.1000000000000004E-3</c:v>
                </c:pt>
                <c:pt idx="293">
                  <c:v>3.9399999999999998E-2</c:v>
                </c:pt>
                <c:pt idx="294">
                  <c:v>3.7499999999999999E-2</c:v>
                </c:pt>
                <c:pt idx="295">
                  <c:v>0.12709999999999999</c:v>
                </c:pt>
                <c:pt idx="296">
                  <c:v>0.32090000000000002</c:v>
                </c:pt>
                <c:pt idx="297">
                  <c:v>0.31780000000000003</c:v>
                </c:pt>
                <c:pt idx="298">
                  <c:v>0.18479999999999999</c:v>
                </c:pt>
                <c:pt idx="299">
                  <c:v>0.66679999999999995</c:v>
                </c:pt>
                <c:pt idx="300">
                  <c:v>0.1159</c:v>
                </c:pt>
                <c:pt idx="301">
                  <c:v>4.5999999999999999E-3</c:v>
                </c:pt>
                <c:pt idx="302">
                  <c:v>3.3E-3</c:v>
                </c:pt>
                <c:pt idx="303">
                  <c:v>4.5999999999999999E-3</c:v>
                </c:pt>
                <c:pt idx="304">
                  <c:v>0.1396</c:v>
                </c:pt>
                <c:pt idx="305">
                  <c:v>0.15770000000000001</c:v>
                </c:pt>
                <c:pt idx="306">
                  <c:v>4.4999999999999997E-3</c:v>
                </c:pt>
                <c:pt idx="307">
                  <c:v>0.3569</c:v>
                </c:pt>
                <c:pt idx="308">
                  <c:v>0.39779999999999999</c:v>
                </c:pt>
                <c:pt idx="309">
                  <c:v>0.55269999999999997</c:v>
                </c:pt>
                <c:pt idx="310">
                  <c:v>8.6099999999999996E-2</c:v>
                </c:pt>
                <c:pt idx="311">
                  <c:v>2.5000000000000001E-3</c:v>
                </c:pt>
                <c:pt idx="312">
                  <c:v>3.2000000000000002E-3</c:v>
                </c:pt>
                <c:pt idx="313">
                  <c:v>6.7000000000000002E-3</c:v>
                </c:pt>
                <c:pt idx="314">
                  <c:v>6.3100000000000003E-2</c:v>
                </c:pt>
                <c:pt idx="315">
                  <c:v>4.7000000000000002E-3</c:v>
                </c:pt>
                <c:pt idx="316">
                  <c:v>3.5999999999999999E-3</c:v>
                </c:pt>
                <c:pt idx="317">
                  <c:v>5.9900000000000002E-2</c:v>
                </c:pt>
                <c:pt idx="318">
                  <c:v>3.8999999999999998E-3</c:v>
                </c:pt>
                <c:pt idx="319">
                  <c:v>1.17E-2</c:v>
                </c:pt>
                <c:pt idx="320">
                  <c:v>3.0999999999999999E-3</c:v>
                </c:pt>
                <c:pt idx="321">
                  <c:v>2.3E-3</c:v>
                </c:pt>
                <c:pt idx="322">
                  <c:v>4.7000000000000002E-3</c:v>
                </c:pt>
                <c:pt idx="323">
                  <c:v>1.2999999999999999E-3</c:v>
                </c:pt>
                <c:pt idx="324">
                  <c:v>2.8999999999999998E-3</c:v>
                </c:pt>
                <c:pt idx="325">
                  <c:v>1.37E-2</c:v>
                </c:pt>
                <c:pt idx="326">
                  <c:v>3.7000000000000002E-3</c:v>
                </c:pt>
                <c:pt idx="327">
                  <c:v>2E-3</c:v>
                </c:pt>
                <c:pt idx="328">
                  <c:v>2.5000000000000001E-3</c:v>
                </c:pt>
                <c:pt idx="329">
                  <c:v>3.3999999999999998E-3</c:v>
                </c:pt>
                <c:pt idx="330">
                  <c:v>3.8999999999999998E-3</c:v>
                </c:pt>
                <c:pt idx="331">
                  <c:v>4.0000000000000001E-3</c:v>
                </c:pt>
                <c:pt idx="332">
                  <c:v>2.81E-2</c:v>
                </c:pt>
                <c:pt idx="333">
                  <c:v>0.14230000000000001</c:v>
                </c:pt>
                <c:pt idx="334">
                  <c:v>0.25919999999999999</c:v>
                </c:pt>
                <c:pt idx="335">
                  <c:v>0.13450000000000001</c:v>
                </c:pt>
                <c:pt idx="336">
                  <c:v>4.7999999999999996E-3</c:v>
                </c:pt>
                <c:pt idx="337">
                  <c:v>4.8999999999999998E-3</c:v>
                </c:pt>
                <c:pt idx="338">
                  <c:v>6.8999999999999999E-3</c:v>
                </c:pt>
                <c:pt idx="339">
                  <c:v>3.8E-3</c:v>
                </c:pt>
                <c:pt idx="340">
                  <c:v>2.2000000000000001E-3</c:v>
                </c:pt>
                <c:pt idx="341">
                  <c:v>1.4E-3</c:v>
                </c:pt>
                <c:pt idx="342">
                  <c:v>5.4000000000000003E-3</c:v>
                </c:pt>
                <c:pt idx="343">
                  <c:v>2.2000000000000001E-3</c:v>
                </c:pt>
                <c:pt idx="344">
                  <c:v>1.5E-3</c:v>
                </c:pt>
                <c:pt idx="345">
                  <c:v>3.5000000000000001E-3</c:v>
                </c:pt>
                <c:pt idx="346">
                  <c:v>4.3E-3</c:v>
                </c:pt>
                <c:pt idx="347">
                  <c:v>5.62E-2</c:v>
                </c:pt>
                <c:pt idx="348">
                  <c:v>2.7300000000000001E-2</c:v>
                </c:pt>
                <c:pt idx="349">
                  <c:v>2.7000000000000001E-3</c:v>
                </c:pt>
                <c:pt idx="350">
                  <c:v>6.9999999999999999E-4</c:v>
                </c:pt>
                <c:pt idx="351">
                  <c:v>3.7999999999999999E-2</c:v>
                </c:pt>
                <c:pt idx="352">
                  <c:v>2E-3</c:v>
                </c:pt>
                <c:pt idx="353">
                  <c:v>1.1999999999999999E-3</c:v>
                </c:pt>
                <c:pt idx="354">
                  <c:v>3.3E-3</c:v>
                </c:pt>
                <c:pt idx="355">
                  <c:v>5.9999999999999995E-4</c:v>
                </c:pt>
                <c:pt idx="356">
                  <c:v>1E-3</c:v>
                </c:pt>
                <c:pt idx="357">
                  <c:v>2.0999999999999999E-3</c:v>
                </c:pt>
                <c:pt idx="358">
                  <c:v>3.2000000000000002E-3</c:v>
                </c:pt>
                <c:pt idx="359">
                  <c:v>6.0000000000000001E-3</c:v>
                </c:pt>
                <c:pt idx="360">
                  <c:v>4.2200000000000001E-2</c:v>
                </c:pt>
                <c:pt idx="361">
                  <c:v>0.19489999999999999</c:v>
                </c:pt>
                <c:pt idx="362">
                  <c:v>0.23649999999999999</c:v>
                </c:pt>
                <c:pt idx="363">
                  <c:v>3.5999999999999997E-2</c:v>
                </c:pt>
                <c:pt idx="364">
                  <c:v>2.5000000000000001E-3</c:v>
                </c:pt>
                <c:pt idx="365">
                  <c:v>2.3E-3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9-4070-8AAF-F282D9DBB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</c:lineChart>
      <c:lineChart>
        <c:grouping val="standard"/>
        <c:varyColors val="0"/>
        <c:ser>
          <c:idx val="4"/>
          <c:order val="1"/>
          <c:tx>
            <c:strRef>
              <c:f>'Daten STOR'!$F$6:$F$7</c:f>
              <c:strCache>
                <c:ptCount val="2"/>
                <c:pt idx="0">
                  <c:v>Arsen</c:v>
                </c:pt>
                <c:pt idx="1">
                  <c:v>ng/m³ </c:v>
                </c:pt>
              </c:strCache>
            </c:strRef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'Daten STOR'!$F$13:$F$378</c:f>
              <c:numCache>
                <c:formatCode>0.00</c:formatCode>
                <c:ptCount val="366"/>
                <c:pt idx="0">
                  <c:v>0.193</c:v>
                </c:pt>
                <c:pt idx="1">
                  <c:v>3.2000000000000001E-2</c:v>
                </c:pt>
                <c:pt idx="2">
                  <c:v>0.03</c:v>
                </c:pt>
                <c:pt idx="3">
                  <c:v>0.17199999999999999</c:v>
                </c:pt>
                <c:pt idx="4">
                  <c:v>9.1999999999999998E-2</c:v>
                </c:pt>
                <c:pt idx="5">
                  <c:v>0.14699999999999999</c:v>
                </c:pt>
                <c:pt idx="6">
                  <c:v>0.24199999999999999</c:v>
                </c:pt>
                <c:pt idx="7">
                  <c:v>0.32700000000000001</c:v>
                </c:pt>
                <c:pt idx="8">
                  <c:v>0.68500000000000005</c:v>
                </c:pt>
                <c:pt idx="9">
                  <c:v>2.25</c:v>
                </c:pt>
                <c:pt idx="10">
                  <c:v>31.965</c:v>
                </c:pt>
                <c:pt idx="11">
                  <c:v>3.98</c:v>
                </c:pt>
                <c:pt idx="12">
                  <c:v>0.318</c:v>
                </c:pt>
                <c:pt idx="13">
                  <c:v>0.13900000000000001</c:v>
                </c:pt>
                <c:pt idx="14">
                  <c:v>0.23400000000000001</c:v>
                </c:pt>
                <c:pt idx="15">
                  <c:v>2.9359999999999999</c:v>
                </c:pt>
                <c:pt idx="16">
                  <c:v>13.657999999999999</c:v>
                </c:pt>
                <c:pt idx="17">
                  <c:v>0.80600000000000005</c:v>
                </c:pt>
                <c:pt idx="18">
                  <c:v>0.46500000000000002</c:v>
                </c:pt>
                <c:pt idx="19">
                  <c:v>23.02</c:v>
                </c:pt>
                <c:pt idx="20">
                  <c:v>0.21099999999999999</c:v>
                </c:pt>
                <c:pt idx="21">
                  <c:v>8.5000000000000006E-2</c:v>
                </c:pt>
                <c:pt idx="22">
                  <c:v>0.13900000000000001</c:v>
                </c:pt>
                <c:pt idx="23">
                  <c:v>0.19800000000000001</c:v>
                </c:pt>
                <c:pt idx="24">
                  <c:v>0.434</c:v>
                </c:pt>
                <c:pt idx="25">
                  <c:v>0.21299999999999999</c:v>
                </c:pt>
                <c:pt idx="26">
                  <c:v>14.942</c:v>
                </c:pt>
                <c:pt idx="27">
                  <c:v>17.914000000000001</c:v>
                </c:pt>
                <c:pt idx="28">
                  <c:v>15.271000000000001</c:v>
                </c:pt>
                <c:pt idx="29">
                  <c:v>0.91</c:v>
                </c:pt>
                <c:pt idx="30">
                  <c:v>0.39800000000000002</c:v>
                </c:pt>
                <c:pt idx="31">
                  <c:v>0.433</c:v>
                </c:pt>
                <c:pt idx="32">
                  <c:v>0.22900000000000001</c:v>
                </c:pt>
                <c:pt idx="33">
                  <c:v>8.4000000000000005E-2</c:v>
                </c:pt>
                <c:pt idx="34">
                  <c:v>4.4999999999999998E-2</c:v>
                </c:pt>
                <c:pt idx="35">
                  <c:v>0.312</c:v>
                </c:pt>
                <c:pt idx="36">
                  <c:v>0.55800000000000005</c:v>
                </c:pt>
                <c:pt idx="37">
                  <c:v>0.105</c:v>
                </c:pt>
                <c:pt idx="38">
                  <c:v>0.17</c:v>
                </c:pt>
                <c:pt idx="39">
                  <c:v>1.079</c:v>
                </c:pt>
                <c:pt idx="40">
                  <c:v>5.0090000000000003</c:v>
                </c:pt>
                <c:pt idx="41">
                  <c:v>0.27800000000000002</c:v>
                </c:pt>
                <c:pt idx="42">
                  <c:v>0.27600000000000002</c:v>
                </c:pt>
                <c:pt idx="43">
                  <c:v>0.55000000000000004</c:v>
                </c:pt>
                <c:pt idx="44">
                  <c:v>0.27600000000000002</c:v>
                </c:pt>
                <c:pt idx="45">
                  <c:v>1.208</c:v>
                </c:pt>
                <c:pt idx="46">
                  <c:v>1.151</c:v>
                </c:pt>
                <c:pt idx="47">
                  <c:v>1.95</c:v>
                </c:pt>
                <c:pt idx="48">
                  <c:v>0.36399999999999999</c:v>
                </c:pt>
                <c:pt idx="49">
                  <c:v>0.47599999999999998</c:v>
                </c:pt>
                <c:pt idx="50">
                  <c:v>0.41399999999999998</c:v>
                </c:pt>
                <c:pt idx="51">
                  <c:v>0.24099999999999999</c:v>
                </c:pt>
                <c:pt idx="52">
                  <c:v>5.2999999999999999E-2</c:v>
                </c:pt>
                <c:pt idx="53">
                  <c:v>0.29799999999999999</c:v>
                </c:pt>
                <c:pt idx="54">
                  <c:v>0.61899999999999999</c:v>
                </c:pt>
                <c:pt idx="55">
                  <c:v>0.19700000000000001</c:v>
                </c:pt>
                <c:pt idx="56">
                  <c:v>0.27300000000000002</c:v>
                </c:pt>
                <c:pt idx="57">
                  <c:v>0.79400000000000004</c:v>
                </c:pt>
                <c:pt idx="58">
                  <c:v>0.77</c:v>
                </c:pt>
                <c:pt idx="59">
                  <c:v>0.49299999999999999</c:v>
                </c:pt>
                <c:pt idx="60">
                  <c:v>0.69599999999999995</c:v>
                </c:pt>
                <c:pt idx="61">
                  <c:v>0.66900000000000004</c:v>
                </c:pt>
                <c:pt idx="62">
                  <c:v>0.78600000000000003</c:v>
                </c:pt>
                <c:pt idx="63">
                  <c:v>0.39400000000000002</c:v>
                </c:pt>
                <c:pt idx="64">
                  <c:v>2.5539999999999998</c:v>
                </c:pt>
                <c:pt idx="65">
                  <c:v>11.337</c:v>
                </c:pt>
                <c:pt idx="66">
                  <c:v>2.9220000000000002</c:v>
                </c:pt>
                <c:pt idx="67">
                  <c:v>1.056</c:v>
                </c:pt>
                <c:pt idx="68">
                  <c:v>0.49399999999999999</c:v>
                </c:pt>
                <c:pt idx="69">
                  <c:v>0.315</c:v>
                </c:pt>
                <c:pt idx="70">
                  <c:v>0.156</c:v>
                </c:pt>
                <c:pt idx="72">
                  <c:v>0.127</c:v>
                </c:pt>
                <c:pt idx="73">
                  <c:v>11.381</c:v>
                </c:pt>
                <c:pt idx="74">
                  <c:v>0.16200000000000001</c:v>
                </c:pt>
                <c:pt idx="75">
                  <c:v>1.0509999999999999</c:v>
                </c:pt>
                <c:pt idx="76">
                  <c:v>11.19</c:v>
                </c:pt>
                <c:pt idx="77">
                  <c:v>20.123000000000001</c:v>
                </c:pt>
                <c:pt idx="78">
                  <c:v>36.86</c:v>
                </c:pt>
                <c:pt idx="79">
                  <c:v>5.3090000000000002</c:v>
                </c:pt>
                <c:pt idx="80">
                  <c:v>5.6970000000000001</c:v>
                </c:pt>
                <c:pt idx="81">
                  <c:v>0.4</c:v>
                </c:pt>
                <c:pt idx="82">
                  <c:v>0.159</c:v>
                </c:pt>
                <c:pt idx="83">
                  <c:v>0.124</c:v>
                </c:pt>
                <c:pt idx="84">
                  <c:v>0.372</c:v>
                </c:pt>
                <c:pt idx="85">
                  <c:v>0.95499999999999996</c:v>
                </c:pt>
                <c:pt idx="86">
                  <c:v>0.66</c:v>
                </c:pt>
                <c:pt idx="87">
                  <c:v>0.60399999999999998</c:v>
                </c:pt>
                <c:pt idx="88">
                  <c:v>0.33300000000000002</c:v>
                </c:pt>
                <c:pt idx="89">
                  <c:v>0.58899999999999997</c:v>
                </c:pt>
                <c:pt idx="90">
                  <c:v>1.536</c:v>
                </c:pt>
                <c:pt idx="91">
                  <c:v>0.11899999999999999</c:v>
                </c:pt>
                <c:pt idx="92">
                  <c:v>7.2999999999999995E-2</c:v>
                </c:pt>
                <c:pt idx="93">
                  <c:v>0.58599999999999997</c:v>
                </c:pt>
                <c:pt idx="94">
                  <c:v>1.2649999999999999</c:v>
                </c:pt>
                <c:pt idx="95">
                  <c:v>0.66400000000000003</c:v>
                </c:pt>
                <c:pt idx="96">
                  <c:v>8.0069999999999997</c:v>
                </c:pt>
                <c:pt idx="97">
                  <c:v>0.47</c:v>
                </c:pt>
                <c:pt idx="98">
                  <c:v>1.599</c:v>
                </c:pt>
                <c:pt idx="99">
                  <c:v>0.13800000000000001</c:v>
                </c:pt>
                <c:pt idx="100">
                  <c:v>2.92</c:v>
                </c:pt>
                <c:pt idx="101">
                  <c:v>0.60799999999999998</c:v>
                </c:pt>
                <c:pt idx="102">
                  <c:v>0.19800000000000001</c:v>
                </c:pt>
                <c:pt idx="103">
                  <c:v>0.20499999999999999</c:v>
                </c:pt>
                <c:pt idx="104">
                  <c:v>0.36599999999999999</c:v>
                </c:pt>
                <c:pt idx="105">
                  <c:v>0.16200000000000001</c:v>
                </c:pt>
                <c:pt idx="106">
                  <c:v>9.5000000000000001E-2</c:v>
                </c:pt>
                <c:pt idx="107">
                  <c:v>0.19500000000000001</c:v>
                </c:pt>
                <c:pt idx="108">
                  <c:v>0.184</c:v>
                </c:pt>
                <c:pt idx="109">
                  <c:v>0.114</c:v>
                </c:pt>
                <c:pt idx="110">
                  <c:v>5.8999999999999997E-2</c:v>
                </c:pt>
                <c:pt idx="111">
                  <c:v>0.64700000000000002</c:v>
                </c:pt>
                <c:pt idx="112">
                  <c:v>10.083</c:v>
                </c:pt>
                <c:pt idx="113">
                  <c:v>5.22</c:v>
                </c:pt>
                <c:pt idx="114">
                  <c:v>0.21299999999999999</c:v>
                </c:pt>
                <c:pt idx="115">
                  <c:v>0.20300000000000001</c:v>
                </c:pt>
                <c:pt idx="116">
                  <c:v>0.443</c:v>
                </c:pt>
                <c:pt idx="117">
                  <c:v>1.395</c:v>
                </c:pt>
                <c:pt idx="118">
                  <c:v>2.34</c:v>
                </c:pt>
                <c:pt idx="119">
                  <c:v>3.698</c:v>
                </c:pt>
                <c:pt idx="120">
                  <c:v>5.6369999999999996</c:v>
                </c:pt>
                <c:pt idx="121">
                  <c:v>6.5250000000000004</c:v>
                </c:pt>
                <c:pt idx="122">
                  <c:v>17.079999999999998</c:v>
                </c:pt>
                <c:pt idx="123">
                  <c:v>4.5910000000000002</c:v>
                </c:pt>
                <c:pt idx="124">
                  <c:v>19.937999999999999</c:v>
                </c:pt>
                <c:pt idx="125">
                  <c:v>1.0169999999999999</c:v>
                </c:pt>
                <c:pt idx="126">
                  <c:v>6.52</c:v>
                </c:pt>
                <c:pt idx="127">
                  <c:v>4.819</c:v>
                </c:pt>
                <c:pt idx="128">
                  <c:v>2.931</c:v>
                </c:pt>
                <c:pt idx="129">
                  <c:v>16.135000000000002</c:v>
                </c:pt>
                <c:pt idx="130">
                  <c:v>17.015999999999998</c:v>
                </c:pt>
                <c:pt idx="131">
                  <c:v>25.382000000000001</c:v>
                </c:pt>
                <c:pt idx="132">
                  <c:v>18.745999999999999</c:v>
                </c:pt>
                <c:pt idx="133">
                  <c:v>12.763999999999999</c:v>
                </c:pt>
                <c:pt idx="134">
                  <c:v>5.7750000000000004</c:v>
                </c:pt>
                <c:pt idx="135">
                  <c:v>3.165</c:v>
                </c:pt>
                <c:pt idx="136">
                  <c:v>1.5069999999999999</c:v>
                </c:pt>
                <c:pt idx="137">
                  <c:v>0.35</c:v>
                </c:pt>
                <c:pt idx="138">
                  <c:v>0.29599999999999999</c:v>
                </c:pt>
                <c:pt idx="139">
                  <c:v>0.36799999999999999</c:v>
                </c:pt>
                <c:pt idx="140">
                  <c:v>3.8279999999999998</c:v>
                </c:pt>
                <c:pt idx="141">
                  <c:v>15.786</c:v>
                </c:pt>
                <c:pt idx="142">
                  <c:v>0.28799999999999998</c:v>
                </c:pt>
                <c:pt idx="143">
                  <c:v>0.88100000000000001</c:v>
                </c:pt>
                <c:pt idx="144">
                  <c:v>7.7069999999999999</c:v>
                </c:pt>
                <c:pt idx="145">
                  <c:v>0.38800000000000001</c:v>
                </c:pt>
                <c:pt idx="146">
                  <c:v>7.4850000000000003</c:v>
                </c:pt>
                <c:pt idx="147">
                  <c:v>1.6</c:v>
                </c:pt>
                <c:pt idx="148">
                  <c:v>0.11799999999999999</c:v>
                </c:pt>
                <c:pt idx="149">
                  <c:v>0.123</c:v>
                </c:pt>
                <c:pt idx="150">
                  <c:v>0.39100000000000001</c:v>
                </c:pt>
                <c:pt idx="151">
                  <c:v>0.24</c:v>
                </c:pt>
                <c:pt idx="152">
                  <c:v>0.254</c:v>
                </c:pt>
                <c:pt idx="153">
                  <c:v>1.3720000000000001</c:v>
                </c:pt>
                <c:pt idx="154">
                  <c:v>1.728</c:v>
                </c:pt>
                <c:pt idx="155">
                  <c:v>14.955</c:v>
                </c:pt>
                <c:pt idx="156">
                  <c:v>0.30599999999999999</c:v>
                </c:pt>
                <c:pt idx="157">
                  <c:v>2.637</c:v>
                </c:pt>
                <c:pt idx="158">
                  <c:v>14.099</c:v>
                </c:pt>
                <c:pt idx="159">
                  <c:v>5.6470000000000002</c:v>
                </c:pt>
                <c:pt idx="160">
                  <c:v>3.55</c:v>
                </c:pt>
                <c:pt idx="161">
                  <c:v>7.4740000000000002</c:v>
                </c:pt>
                <c:pt idx="162">
                  <c:v>0.17399999999999999</c:v>
                </c:pt>
                <c:pt idx="163">
                  <c:v>1.085</c:v>
                </c:pt>
                <c:pt idx="164">
                  <c:v>4.1820000000000004</c:v>
                </c:pt>
                <c:pt idx="165">
                  <c:v>1.496</c:v>
                </c:pt>
                <c:pt idx="166">
                  <c:v>8.2000000000000003E-2</c:v>
                </c:pt>
                <c:pt idx="167">
                  <c:v>0.09</c:v>
                </c:pt>
                <c:pt idx="168">
                  <c:v>1.1539999999999999</c:v>
                </c:pt>
                <c:pt idx="169">
                  <c:v>2.3239999999999998</c:v>
                </c:pt>
                <c:pt idx="170">
                  <c:v>1.57</c:v>
                </c:pt>
                <c:pt idx="171">
                  <c:v>5.1740000000000004</c:v>
                </c:pt>
                <c:pt idx="172">
                  <c:v>0.68100000000000005</c:v>
                </c:pt>
                <c:pt idx="173">
                  <c:v>1.135</c:v>
                </c:pt>
                <c:pt idx="174">
                  <c:v>8.9909999999999997</c:v>
                </c:pt>
                <c:pt idx="175">
                  <c:v>13.766999999999999</c:v>
                </c:pt>
                <c:pt idx="176">
                  <c:v>22.111000000000001</c:v>
                </c:pt>
                <c:pt idx="177">
                  <c:v>2.0590000000000002</c:v>
                </c:pt>
                <c:pt idx="178">
                  <c:v>4.0540000000000003</c:v>
                </c:pt>
                <c:pt idx="179">
                  <c:v>2.27</c:v>
                </c:pt>
                <c:pt idx="180">
                  <c:v>15.385999999999999</c:v>
                </c:pt>
                <c:pt idx="181">
                  <c:v>0.38</c:v>
                </c:pt>
                <c:pt idx="182">
                  <c:v>0.29499999999999998</c:v>
                </c:pt>
                <c:pt idx="183">
                  <c:v>0.252</c:v>
                </c:pt>
                <c:pt idx="184">
                  <c:v>2.1</c:v>
                </c:pt>
                <c:pt idx="185">
                  <c:v>0.20200000000000001</c:v>
                </c:pt>
                <c:pt idx="186">
                  <c:v>3.1179999999999999</c:v>
                </c:pt>
                <c:pt idx="187">
                  <c:v>0.376</c:v>
                </c:pt>
                <c:pt idx="188">
                  <c:v>9.1029999999999998</c:v>
                </c:pt>
                <c:pt idx="189">
                  <c:v>12.624000000000001</c:v>
                </c:pt>
                <c:pt idx="190">
                  <c:v>13.85</c:v>
                </c:pt>
                <c:pt idx="191">
                  <c:v>2.1560000000000001</c:v>
                </c:pt>
                <c:pt idx="192">
                  <c:v>8.2010000000000005</c:v>
                </c:pt>
                <c:pt idx="193">
                  <c:v>0.82299999999999995</c:v>
                </c:pt>
                <c:pt idx="194">
                  <c:v>4.1040000000000001</c:v>
                </c:pt>
                <c:pt idx="195">
                  <c:v>8.6739999999999995</c:v>
                </c:pt>
                <c:pt idx="196">
                  <c:v>6.33</c:v>
                </c:pt>
                <c:pt idx="197">
                  <c:v>0.31</c:v>
                </c:pt>
                <c:pt idx="198">
                  <c:v>2.31</c:v>
                </c:pt>
                <c:pt idx="199">
                  <c:v>19.45</c:v>
                </c:pt>
                <c:pt idx="200">
                  <c:v>34.228999999999999</c:v>
                </c:pt>
                <c:pt idx="201">
                  <c:v>11.324</c:v>
                </c:pt>
                <c:pt idx="202">
                  <c:v>5.4640000000000004</c:v>
                </c:pt>
                <c:pt idx="203">
                  <c:v>1.415</c:v>
                </c:pt>
                <c:pt idx="204">
                  <c:v>0.53200000000000003</c:v>
                </c:pt>
                <c:pt idx="205">
                  <c:v>2.6139999999999999</c:v>
                </c:pt>
                <c:pt idx="206">
                  <c:v>15.807</c:v>
                </c:pt>
                <c:pt idx="207">
                  <c:v>1.37</c:v>
                </c:pt>
                <c:pt idx="208">
                  <c:v>12.048999999999999</c:v>
                </c:pt>
                <c:pt idx="209">
                  <c:v>2.9940000000000002</c:v>
                </c:pt>
                <c:pt idx="210">
                  <c:v>19.831</c:v>
                </c:pt>
                <c:pt idx="211">
                  <c:v>27.366</c:v>
                </c:pt>
                <c:pt idx="212">
                  <c:v>13.170999999999999</c:v>
                </c:pt>
                <c:pt idx="213">
                  <c:v>11.72</c:v>
                </c:pt>
                <c:pt idx="214">
                  <c:v>7.633</c:v>
                </c:pt>
                <c:pt idx="215">
                  <c:v>12.776</c:v>
                </c:pt>
                <c:pt idx="216">
                  <c:v>2.5430000000000001</c:v>
                </c:pt>
                <c:pt idx="217">
                  <c:v>8.7970000000000006</c:v>
                </c:pt>
                <c:pt idx="218">
                  <c:v>18.481999999999999</c:v>
                </c:pt>
                <c:pt idx="219">
                  <c:v>10.433999999999999</c:v>
                </c:pt>
                <c:pt idx="220">
                  <c:v>1.802</c:v>
                </c:pt>
                <c:pt idx="221">
                  <c:v>0.24299999999999999</c:v>
                </c:pt>
                <c:pt idx="222">
                  <c:v>5.2910000000000004</c:v>
                </c:pt>
                <c:pt idx="223">
                  <c:v>9.3840000000000003</c:v>
                </c:pt>
                <c:pt idx="224">
                  <c:v>10.797000000000001</c:v>
                </c:pt>
                <c:pt idx="225">
                  <c:v>4.4470000000000001</c:v>
                </c:pt>
                <c:pt idx="226">
                  <c:v>4.3899999999999997</c:v>
                </c:pt>
                <c:pt idx="227">
                  <c:v>1.4570000000000001</c:v>
                </c:pt>
                <c:pt idx="228">
                  <c:v>3.9660000000000002</c:v>
                </c:pt>
                <c:pt idx="229">
                  <c:v>0.97299999999999998</c:v>
                </c:pt>
                <c:pt idx="230">
                  <c:v>0.77700000000000002</c:v>
                </c:pt>
                <c:pt idx="231">
                  <c:v>8.3420000000000005</c:v>
                </c:pt>
                <c:pt idx="232">
                  <c:v>14.467000000000001</c:v>
                </c:pt>
                <c:pt idx="233">
                  <c:v>0.76100000000000001</c:v>
                </c:pt>
                <c:pt idx="234">
                  <c:v>0.52900000000000003</c:v>
                </c:pt>
                <c:pt idx="235">
                  <c:v>0.121</c:v>
                </c:pt>
                <c:pt idx="236">
                  <c:v>1.1399999999999999</c:v>
                </c:pt>
                <c:pt idx="237">
                  <c:v>3.0110000000000001</c:v>
                </c:pt>
                <c:pt idx="238">
                  <c:v>8.0399999999999991</c:v>
                </c:pt>
                <c:pt idx="239">
                  <c:v>19.63</c:v>
                </c:pt>
                <c:pt idx="240">
                  <c:v>13.835000000000001</c:v>
                </c:pt>
                <c:pt idx="241">
                  <c:v>21.515999999999998</c:v>
                </c:pt>
                <c:pt idx="242">
                  <c:v>0.63</c:v>
                </c:pt>
                <c:pt idx="243">
                  <c:v>0.66600000000000004</c:v>
                </c:pt>
                <c:pt idx="244">
                  <c:v>5.91</c:v>
                </c:pt>
                <c:pt idx="245">
                  <c:v>22.155999999999999</c:v>
                </c:pt>
                <c:pt idx="246">
                  <c:v>8.7690000000000001</c:v>
                </c:pt>
                <c:pt idx="247">
                  <c:v>0.40200000000000002</c:v>
                </c:pt>
                <c:pt idx="248">
                  <c:v>0.76200000000000001</c:v>
                </c:pt>
                <c:pt idx="249">
                  <c:v>1.498</c:v>
                </c:pt>
                <c:pt idx="250">
                  <c:v>4.077</c:v>
                </c:pt>
                <c:pt idx="251">
                  <c:v>3.0249999999999999</c:v>
                </c:pt>
                <c:pt idx="252">
                  <c:v>1.1850000000000001</c:v>
                </c:pt>
                <c:pt idx="253">
                  <c:v>0.20200000000000001</c:v>
                </c:pt>
                <c:pt idx="254">
                  <c:v>0.248</c:v>
                </c:pt>
                <c:pt idx="255">
                  <c:v>0.65200000000000002</c:v>
                </c:pt>
                <c:pt idx="256">
                  <c:v>1.345</c:v>
                </c:pt>
                <c:pt idx="257">
                  <c:v>7.4089999999999998</c:v>
                </c:pt>
                <c:pt idx="258">
                  <c:v>6.694</c:v>
                </c:pt>
                <c:pt idx="259">
                  <c:v>1.2949999999999999</c:v>
                </c:pt>
                <c:pt idx="260">
                  <c:v>0.71599999999999997</c:v>
                </c:pt>
                <c:pt idx="261">
                  <c:v>1.5209999999999999</c:v>
                </c:pt>
                <c:pt idx="262">
                  <c:v>9.2750000000000004</c:v>
                </c:pt>
                <c:pt idx="263">
                  <c:v>4.0309999999999997</c:v>
                </c:pt>
                <c:pt idx="264">
                  <c:v>17.87</c:v>
                </c:pt>
                <c:pt idx="265">
                  <c:v>36.902999999999999</c:v>
                </c:pt>
                <c:pt idx="266">
                  <c:v>3.056</c:v>
                </c:pt>
                <c:pt idx="267">
                  <c:v>1.6719999999999999</c:v>
                </c:pt>
                <c:pt idx="268">
                  <c:v>0.58299999999999996</c:v>
                </c:pt>
                <c:pt idx="269">
                  <c:v>0.23200000000000001</c:v>
                </c:pt>
                <c:pt idx="270">
                  <c:v>0.114</c:v>
                </c:pt>
                <c:pt idx="271">
                  <c:v>0.33400000000000002</c:v>
                </c:pt>
                <c:pt idx="272">
                  <c:v>6.02</c:v>
                </c:pt>
                <c:pt idx="273">
                  <c:v>0.24099999999999999</c:v>
                </c:pt>
                <c:pt idx="274">
                  <c:v>0.17199999999999999</c:v>
                </c:pt>
                <c:pt idx="275">
                  <c:v>3.395</c:v>
                </c:pt>
                <c:pt idx="276">
                  <c:v>0.499</c:v>
                </c:pt>
                <c:pt idx="277">
                  <c:v>11.366</c:v>
                </c:pt>
                <c:pt idx="278">
                  <c:v>23.838000000000001</c:v>
                </c:pt>
                <c:pt idx="279">
                  <c:v>6.9160000000000004</c:v>
                </c:pt>
                <c:pt idx="280">
                  <c:v>0.46500000000000002</c:v>
                </c:pt>
                <c:pt idx="281">
                  <c:v>0.56599999999999995</c:v>
                </c:pt>
                <c:pt idx="282">
                  <c:v>0.60299999999999998</c:v>
                </c:pt>
                <c:pt idx="283">
                  <c:v>0.36299999999999999</c:v>
                </c:pt>
                <c:pt idx="284">
                  <c:v>9.7520000000000007</c:v>
                </c:pt>
                <c:pt idx="285">
                  <c:v>44.140999999999998</c:v>
                </c:pt>
                <c:pt idx="286">
                  <c:v>3.5609999999999999</c:v>
                </c:pt>
                <c:pt idx="287">
                  <c:v>11.611000000000001</c:v>
                </c:pt>
                <c:pt idx="288">
                  <c:v>0.24299999999999999</c:v>
                </c:pt>
                <c:pt idx="289">
                  <c:v>1.5389999999999999</c:v>
                </c:pt>
                <c:pt idx="290">
                  <c:v>1.1870000000000001</c:v>
                </c:pt>
                <c:pt idx="291">
                  <c:v>16.760000000000002</c:v>
                </c:pt>
                <c:pt idx="292">
                  <c:v>0.39800000000000002</c:v>
                </c:pt>
                <c:pt idx="293">
                  <c:v>5.0510000000000002</c:v>
                </c:pt>
                <c:pt idx="294">
                  <c:v>2.5209999999999999</c:v>
                </c:pt>
                <c:pt idx="295">
                  <c:v>9.49</c:v>
                </c:pt>
                <c:pt idx="296">
                  <c:v>19.809999999999999</c:v>
                </c:pt>
                <c:pt idx="297">
                  <c:v>28.728999999999999</c:v>
                </c:pt>
                <c:pt idx="298">
                  <c:v>24.134</c:v>
                </c:pt>
                <c:pt idx="299">
                  <c:v>73.896000000000001</c:v>
                </c:pt>
                <c:pt idx="300">
                  <c:v>14.696</c:v>
                </c:pt>
                <c:pt idx="301">
                  <c:v>0.48499999999999999</c:v>
                </c:pt>
                <c:pt idx="302">
                  <c:v>0.23899999999999999</c:v>
                </c:pt>
                <c:pt idx="303">
                  <c:v>0.32800000000000001</c:v>
                </c:pt>
                <c:pt idx="304">
                  <c:v>15.121</c:v>
                </c:pt>
                <c:pt idx="305">
                  <c:v>10.944000000000001</c:v>
                </c:pt>
                <c:pt idx="306">
                  <c:v>0.65300000000000002</c:v>
                </c:pt>
                <c:pt idx="307">
                  <c:v>41.418999999999997</c:v>
                </c:pt>
                <c:pt idx="308">
                  <c:v>42.170999999999999</c:v>
                </c:pt>
                <c:pt idx="309">
                  <c:v>58.323999999999998</c:v>
                </c:pt>
                <c:pt idx="310">
                  <c:v>8.1340000000000003</c:v>
                </c:pt>
                <c:pt idx="311">
                  <c:v>0.224</c:v>
                </c:pt>
                <c:pt idx="312">
                  <c:v>0.23300000000000001</c:v>
                </c:pt>
                <c:pt idx="313">
                  <c:v>0.36799999999999999</c:v>
                </c:pt>
                <c:pt idx="314">
                  <c:v>3.1320000000000001</c:v>
                </c:pt>
                <c:pt idx="315">
                  <c:v>0.54900000000000004</c:v>
                </c:pt>
                <c:pt idx="316">
                  <c:v>0.27100000000000002</c:v>
                </c:pt>
                <c:pt idx="317">
                  <c:v>2.4830000000000001</c:v>
                </c:pt>
                <c:pt idx="318">
                  <c:v>0.42899999999999999</c:v>
                </c:pt>
                <c:pt idx="319">
                  <c:v>0.71699999999999997</c:v>
                </c:pt>
                <c:pt idx="320">
                  <c:v>0.23499999999999999</c:v>
                </c:pt>
                <c:pt idx="321">
                  <c:v>0.157</c:v>
                </c:pt>
                <c:pt idx="322">
                  <c:v>0.23300000000000001</c:v>
                </c:pt>
                <c:pt idx="323">
                  <c:v>6.9000000000000006E-2</c:v>
                </c:pt>
                <c:pt idx="324">
                  <c:v>0.28399999999999997</c:v>
                </c:pt>
                <c:pt idx="325">
                  <c:v>0.59299999999999997</c:v>
                </c:pt>
                <c:pt idx="326">
                  <c:v>0.40100000000000002</c:v>
                </c:pt>
                <c:pt idx="327">
                  <c:v>0.17</c:v>
                </c:pt>
                <c:pt idx="328">
                  <c:v>0.32900000000000001</c:v>
                </c:pt>
                <c:pt idx="329">
                  <c:v>0.21299999999999999</c:v>
                </c:pt>
                <c:pt idx="330">
                  <c:v>0.17899999999999999</c:v>
                </c:pt>
                <c:pt idx="331">
                  <c:v>0.13</c:v>
                </c:pt>
                <c:pt idx="332">
                  <c:v>1.694</c:v>
                </c:pt>
                <c:pt idx="333">
                  <c:v>8.4879999999999995</c:v>
                </c:pt>
                <c:pt idx="334">
                  <c:v>9.9499999999999993</c:v>
                </c:pt>
                <c:pt idx="335">
                  <c:v>6.298</c:v>
                </c:pt>
                <c:pt idx="336">
                  <c:v>0.23100000000000001</c:v>
                </c:pt>
                <c:pt idx="337">
                  <c:v>0.54700000000000004</c:v>
                </c:pt>
                <c:pt idx="338">
                  <c:v>0.46700000000000003</c:v>
                </c:pt>
                <c:pt idx="339">
                  <c:v>0.155</c:v>
                </c:pt>
                <c:pt idx="340">
                  <c:v>9.5000000000000001E-2</c:v>
                </c:pt>
                <c:pt idx="341">
                  <c:v>7.0999999999999994E-2</c:v>
                </c:pt>
                <c:pt idx="342">
                  <c:v>0.41199999999999998</c:v>
                </c:pt>
                <c:pt idx="343">
                  <c:v>0.17699999999999999</c:v>
                </c:pt>
                <c:pt idx="344">
                  <c:v>0.13400000000000001</c:v>
                </c:pt>
                <c:pt idx="345">
                  <c:v>0.222</c:v>
                </c:pt>
                <c:pt idx="346">
                  <c:v>0.25700000000000001</c:v>
                </c:pt>
                <c:pt idx="347">
                  <c:v>2.5510000000000002</c:v>
                </c:pt>
                <c:pt idx="348">
                  <c:v>1.204</c:v>
                </c:pt>
                <c:pt idx="349">
                  <c:v>0.218</c:v>
                </c:pt>
                <c:pt idx="350">
                  <c:v>5.0999999999999997E-2</c:v>
                </c:pt>
                <c:pt idx="351">
                  <c:v>1.224</c:v>
                </c:pt>
                <c:pt idx="352">
                  <c:v>0.14399999999999999</c:v>
                </c:pt>
                <c:pt idx="353">
                  <c:v>0.13</c:v>
                </c:pt>
                <c:pt idx="354">
                  <c:v>0.20599999999999999</c:v>
                </c:pt>
                <c:pt idx="355">
                  <c:v>5.5E-2</c:v>
                </c:pt>
                <c:pt idx="356">
                  <c:v>7.6999999999999999E-2</c:v>
                </c:pt>
                <c:pt idx="357">
                  <c:v>0.193</c:v>
                </c:pt>
                <c:pt idx="358">
                  <c:v>0.22</c:v>
                </c:pt>
                <c:pt idx="359">
                  <c:v>0.69799999999999995</c:v>
                </c:pt>
                <c:pt idx="360">
                  <c:v>4.1340000000000003</c:v>
                </c:pt>
                <c:pt idx="361">
                  <c:v>18.332999999999998</c:v>
                </c:pt>
                <c:pt idx="362">
                  <c:v>21.536999999999999</c:v>
                </c:pt>
                <c:pt idx="363">
                  <c:v>3.2989999999999999</c:v>
                </c:pt>
                <c:pt idx="364">
                  <c:v>8.4000000000000005E-2</c:v>
                </c:pt>
                <c:pt idx="365">
                  <c:v>7.3999999999999996E-2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9-4070-8AAF-F282D9DBB862}"/>
            </c:ext>
          </c:extLst>
        </c:ser>
        <c:ser>
          <c:idx val="1"/>
          <c:order val="2"/>
          <c:tx>
            <c:strRef>
              <c:f>'Daten STOR'!$D$6:$D$7</c:f>
              <c:strCache>
                <c:ptCount val="2"/>
                <c:pt idx="0">
                  <c:v>Cadmium</c:v>
                </c:pt>
                <c:pt idx="1">
                  <c:v>ng/m³ 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dot"/>
            <c:size val="4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val>
            <c:numRef>
              <c:f>'Daten STOR'!$D$13:$D$378</c:f>
              <c:numCache>
                <c:formatCode>0.00</c:formatCode>
                <c:ptCount val="366"/>
                <c:pt idx="0">
                  <c:v>5.2999999999999999E-2</c:v>
                </c:pt>
                <c:pt idx="1">
                  <c:v>2.1999999999999999E-2</c:v>
                </c:pt>
                <c:pt idx="2">
                  <c:v>2.4E-2</c:v>
                </c:pt>
                <c:pt idx="3">
                  <c:v>7.9000000000000001E-2</c:v>
                </c:pt>
                <c:pt idx="4">
                  <c:v>3.6999999999999998E-2</c:v>
                </c:pt>
                <c:pt idx="5">
                  <c:v>4.3999999999999997E-2</c:v>
                </c:pt>
                <c:pt idx="6">
                  <c:v>8.5000000000000006E-2</c:v>
                </c:pt>
                <c:pt idx="7">
                  <c:v>9.7000000000000003E-2</c:v>
                </c:pt>
                <c:pt idx="8">
                  <c:v>0.19900000000000001</c:v>
                </c:pt>
                <c:pt idx="9">
                  <c:v>0.89700000000000002</c:v>
                </c:pt>
                <c:pt idx="10">
                  <c:v>7.4169999999999998</c:v>
                </c:pt>
                <c:pt idx="11">
                  <c:v>0.53200000000000003</c:v>
                </c:pt>
                <c:pt idx="12">
                  <c:v>0.22500000000000001</c:v>
                </c:pt>
                <c:pt idx="13">
                  <c:v>7.1999999999999995E-2</c:v>
                </c:pt>
                <c:pt idx="14">
                  <c:v>0.1</c:v>
                </c:pt>
                <c:pt idx="15">
                  <c:v>1.171</c:v>
                </c:pt>
                <c:pt idx="16">
                  <c:v>6.1319999999999997</c:v>
                </c:pt>
                <c:pt idx="17">
                  <c:v>0.27200000000000002</c:v>
                </c:pt>
                <c:pt idx="18">
                  <c:v>0.13500000000000001</c:v>
                </c:pt>
                <c:pt idx="19">
                  <c:v>9.8219999999999992</c:v>
                </c:pt>
                <c:pt idx="20">
                  <c:v>0.113</c:v>
                </c:pt>
                <c:pt idx="21">
                  <c:v>3.2000000000000001E-2</c:v>
                </c:pt>
                <c:pt idx="22">
                  <c:v>4.3999999999999997E-2</c:v>
                </c:pt>
                <c:pt idx="23">
                  <c:v>6.2E-2</c:v>
                </c:pt>
                <c:pt idx="24">
                  <c:v>0.12</c:v>
                </c:pt>
                <c:pt idx="25">
                  <c:v>6.3E-2</c:v>
                </c:pt>
                <c:pt idx="26">
                  <c:v>6.7880000000000003</c:v>
                </c:pt>
                <c:pt idx="27">
                  <c:v>6.3449999999999998</c:v>
                </c:pt>
                <c:pt idx="28">
                  <c:v>5.4020000000000001</c:v>
                </c:pt>
                <c:pt idx="29">
                  <c:v>0.158</c:v>
                </c:pt>
                <c:pt idx="30">
                  <c:v>0.152</c:v>
                </c:pt>
                <c:pt idx="31">
                  <c:v>0.155</c:v>
                </c:pt>
                <c:pt idx="32">
                  <c:v>9.4E-2</c:v>
                </c:pt>
                <c:pt idx="33">
                  <c:v>0.06</c:v>
                </c:pt>
                <c:pt idx="34">
                  <c:v>2.7E-2</c:v>
                </c:pt>
                <c:pt idx="35">
                  <c:v>5.3999999999999999E-2</c:v>
                </c:pt>
                <c:pt idx="36">
                  <c:v>0.109</c:v>
                </c:pt>
                <c:pt idx="37">
                  <c:v>3.3000000000000002E-2</c:v>
                </c:pt>
                <c:pt idx="38">
                  <c:v>5.6000000000000001E-2</c:v>
                </c:pt>
                <c:pt idx="39">
                  <c:v>0.24299999999999999</c:v>
                </c:pt>
                <c:pt idx="40">
                  <c:v>1.5069999999999999</c:v>
                </c:pt>
                <c:pt idx="41">
                  <c:v>0.16200000000000001</c:v>
                </c:pt>
                <c:pt idx="42">
                  <c:v>0.14799999999999999</c:v>
                </c:pt>
                <c:pt idx="43">
                  <c:v>0.16300000000000001</c:v>
                </c:pt>
                <c:pt idx="44">
                  <c:v>5.2999999999999999E-2</c:v>
                </c:pt>
                <c:pt idx="45">
                  <c:v>0.64700000000000002</c:v>
                </c:pt>
                <c:pt idx="46">
                  <c:v>0.20200000000000001</c:v>
                </c:pt>
                <c:pt idx="47">
                  <c:v>0.93300000000000005</c:v>
                </c:pt>
                <c:pt idx="48">
                  <c:v>0.28999999999999998</c:v>
                </c:pt>
                <c:pt idx="49">
                  <c:v>0.106</c:v>
                </c:pt>
                <c:pt idx="50">
                  <c:v>0.157</c:v>
                </c:pt>
                <c:pt idx="51">
                  <c:v>0.13800000000000001</c:v>
                </c:pt>
                <c:pt idx="52">
                  <c:v>4.1000000000000002E-2</c:v>
                </c:pt>
                <c:pt idx="53">
                  <c:v>9.2999999999999999E-2</c:v>
                </c:pt>
                <c:pt idx="54">
                  <c:v>0.28299999999999997</c:v>
                </c:pt>
                <c:pt idx="55">
                  <c:v>9.6000000000000002E-2</c:v>
                </c:pt>
                <c:pt idx="56">
                  <c:v>0.112</c:v>
                </c:pt>
                <c:pt idx="57">
                  <c:v>0.19500000000000001</c:v>
                </c:pt>
                <c:pt idx="58">
                  <c:v>0.20300000000000001</c:v>
                </c:pt>
                <c:pt idx="59">
                  <c:v>0.13500000000000001</c:v>
                </c:pt>
                <c:pt idx="60">
                  <c:v>0.35299999999999998</c:v>
                </c:pt>
                <c:pt idx="61">
                  <c:v>0.26100000000000001</c:v>
                </c:pt>
                <c:pt idx="62">
                  <c:v>0.37</c:v>
                </c:pt>
                <c:pt idx="63">
                  <c:v>0.14299999999999999</c:v>
                </c:pt>
                <c:pt idx="64">
                  <c:v>1.5429999999999999</c:v>
                </c:pt>
                <c:pt idx="65">
                  <c:v>8.5210000000000008</c:v>
                </c:pt>
                <c:pt idx="66">
                  <c:v>4.2850000000000001</c:v>
                </c:pt>
                <c:pt idx="67">
                  <c:v>0.33800000000000002</c:v>
                </c:pt>
                <c:pt idx="68">
                  <c:v>0.20499999999999999</c:v>
                </c:pt>
                <c:pt idx="69">
                  <c:v>0.16</c:v>
                </c:pt>
                <c:pt idx="70">
                  <c:v>9.9000000000000005E-2</c:v>
                </c:pt>
                <c:pt idx="72">
                  <c:v>7.4999999999999997E-2</c:v>
                </c:pt>
                <c:pt idx="73">
                  <c:v>5.6630000000000003</c:v>
                </c:pt>
                <c:pt idx="74">
                  <c:v>7.2999999999999995E-2</c:v>
                </c:pt>
                <c:pt idx="75">
                  <c:v>0.50900000000000001</c:v>
                </c:pt>
                <c:pt idx="76">
                  <c:v>4.1639999999999997</c:v>
                </c:pt>
                <c:pt idx="77">
                  <c:v>7.806</c:v>
                </c:pt>
                <c:pt idx="78">
                  <c:v>11.645</c:v>
                </c:pt>
                <c:pt idx="79">
                  <c:v>2.4929999999999999</c:v>
                </c:pt>
                <c:pt idx="80">
                  <c:v>2.395</c:v>
                </c:pt>
                <c:pt idx="81">
                  <c:v>0.128</c:v>
                </c:pt>
                <c:pt idx="82">
                  <c:v>6.9000000000000006E-2</c:v>
                </c:pt>
                <c:pt idx="83">
                  <c:v>5.7000000000000002E-2</c:v>
                </c:pt>
                <c:pt idx="84">
                  <c:v>0.13500000000000001</c:v>
                </c:pt>
                <c:pt idx="85">
                  <c:v>0.24099999999999999</c:v>
                </c:pt>
                <c:pt idx="86">
                  <c:v>0.318</c:v>
                </c:pt>
                <c:pt idx="87">
                  <c:v>0.10199999999999999</c:v>
                </c:pt>
                <c:pt idx="88">
                  <c:v>0.11899999999999999</c:v>
                </c:pt>
                <c:pt idx="89">
                  <c:v>0.222</c:v>
                </c:pt>
                <c:pt idx="90">
                  <c:v>0.58799999999999997</c:v>
                </c:pt>
                <c:pt idx="91">
                  <c:v>6.0999999999999999E-2</c:v>
                </c:pt>
                <c:pt idx="92">
                  <c:v>4.5999999999999999E-2</c:v>
                </c:pt>
                <c:pt idx="93">
                  <c:v>0.18099999999999999</c:v>
                </c:pt>
                <c:pt idx="94">
                  <c:v>0.23100000000000001</c:v>
                </c:pt>
                <c:pt idx="95">
                  <c:v>0.154</c:v>
                </c:pt>
                <c:pt idx="96">
                  <c:v>10.638999999999999</c:v>
                </c:pt>
                <c:pt idx="97">
                  <c:v>0.155</c:v>
                </c:pt>
                <c:pt idx="98">
                  <c:v>0.66</c:v>
                </c:pt>
                <c:pt idx="99">
                  <c:v>0.06</c:v>
                </c:pt>
                <c:pt idx="100">
                  <c:v>0.48199999999999998</c:v>
                </c:pt>
                <c:pt idx="101">
                  <c:v>0.13400000000000001</c:v>
                </c:pt>
                <c:pt idx="102">
                  <c:v>0.10100000000000001</c:v>
                </c:pt>
                <c:pt idx="103">
                  <c:v>0.11</c:v>
                </c:pt>
                <c:pt idx="104">
                  <c:v>0.127</c:v>
                </c:pt>
                <c:pt idx="105">
                  <c:v>7.3999999999999996E-2</c:v>
                </c:pt>
                <c:pt idx="106">
                  <c:v>4.3999999999999997E-2</c:v>
                </c:pt>
                <c:pt idx="107">
                  <c:v>8.5000000000000006E-2</c:v>
                </c:pt>
                <c:pt idx="108">
                  <c:v>7.4999999999999997E-2</c:v>
                </c:pt>
                <c:pt idx="109">
                  <c:v>0.05</c:v>
                </c:pt>
                <c:pt idx="110">
                  <c:v>0.03</c:v>
                </c:pt>
                <c:pt idx="111">
                  <c:v>0.46700000000000003</c:v>
                </c:pt>
                <c:pt idx="112">
                  <c:v>3.3250000000000002</c:v>
                </c:pt>
                <c:pt idx="113">
                  <c:v>2.5059999999999998</c:v>
                </c:pt>
                <c:pt idx="114">
                  <c:v>5.2999999999999999E-2</c:v>
                </c:pt>
                <c:pt idx="115">
                  <c:v>6.9000000000000006E-2</c:v>
                </c:pt>
                <c:pt idx="116">
                  <c:v>0.22900000000000001</c:v>
                </c:pt>
                <c:pt idx="117">
                  <c:v>0.59</c:v>
                </c:pt>
                <c:pt idx="118">
                  <c:v>1.01</c:v>
                </c:pt>
                <c:pt idx="119">
                  <c:v>1.89</c:v>
                </c:pt>
                <c:pt idx="120">
                  <c:v>3.2490000000000001</c:v>
                </c:pt>
                <c:pt idx="121">
                  <c:v>4.7750000000000004</c:v>
                </c:pt>
                <c:pt idx="122">
                  <c:v>11.256</c:v>
                </c:pt>
                <c:pt idx="123">
                  <c:v>2.35</c:v>
                </c:pt>
                <c:pt idx="124">
                  <c:v>7.9180000000000001</c:v>
                </c:pt>
                <c:pt idx="125">
                  <c:v>0.51</c:v>
                </c:pt>
                <c:pt idx="126">
                  <c:v>2.9620000000000002</c:v>
                </c:pt>
                <c:pt idx="127">
                  <c:v>1.51</c:v>
                </c:pt>
                <c:pt idx="128">
                  <c:v>1.4119999999999999</c:v>
                </c:pt>
                <c:pt idx="129">
                  <c:v>7.1559999999999997</c:v>
                </c:pt>
                <c:pt idx="130">
                  <c:v>7.3970000000000002</c:v>
                </c:pt>
                <c:pt idx="131">
                  <c:v>12.706</c:v>
                </c:pt>
                <c:pt idx="132">
                  <c:v>8.7460000000000004</c:v>
                </c:pt>
                <c:pt idx="133">
                  <c:v>6.4749999999999996</c:v>
                </c:pt>
                <c:pt idx="134">
                  <c:v>1.841</c:v>
                </c:pt>
                <c:pt idx="135">
                  <c:v>1.012</c:v>
                </c:pt>
                <c:pt idx="136">
                  <c:v>1.179</c:v>
                </c:pt>
                <c:pt idx="137">
                  <c:v>0.09</c:v>
                </c:pt>
                <c:pt idx="138">
                  <c:v>8.4000000000000005E-2</c:v>
                </c:pt>
                <c:pt idx="139">
                  <c:v>0.16200000000000001</c:v>
                </c:pt>
                <c:pt idx="140">
                  <c:v>1.1120000000000001</c:v>
                </c:pt>
                <c:pt idx="141">
                  <c:v>4.0730000000000004</c:v>
                </c:pt>
                <c:pt idx="142">
                  <c:v>7.5999999999999998E-2</c:v>
                </c:pt>
                <c:pt idx="143">
                  <c:v>0.26200000000000001</c:v>
                </c:pt>
                <c:pt idx="144">
                  <c:v>2.742</c:v>
                </c:pt>
                <c:pt idx="145">
                  <c:v>0.13400000000000001</c:v>
                </c:pt>
                <c:pt idx="146">
                  <c:v>2.512</c:v>
                </c:pt>
                <c:pt idx="147">
                  <c:v>0.97799999999999998</c:v>
                </c:pt>
                <c:pt idx="148">
                  <c:v>3.9E-2</c:v>
                </c:pt>
                <c:pt idx="149">
                  <c:v>2.7E-2</c:v>
                </c:pt>
                <c:pt idx="150">
                  <c:v>0.27</c:v>
                </c:pt>
                <c:pt idx="151">
                  <c:v>0.14399999999999999</c:v>
                </c:pt>
                <c:pt idx="152">
                  <c:v>6.0999999999999999E-2</c:v>
                </c:pt>
                <c:pt idx="153">
                  <c:v>0.58599999999999997</c:v>
                </c:pt>
                <c:pt idx="154">
                  <c:v>0.89300000000000002</c:v>
                </c:pt>
                <c:pt idx="155">
                  <c:v>3.3239999999999998</c:v>
                </c:pt>
                <c:pt idx="156">
                  <c:v>0.2</c:v>
                </c:pt>
                <c:pt idx="157">
                  <c:v>1.2529999999999999</c:v>
                </c:pt>
                <c:pt idx="158">
                  <c:v>9.8780000000000001</c:v>
                </c:pt>
                <c:pt idx="159">
                  <c:v>2.7530000000000001</c:v>
                </c:pt>
                <c:pt idx="160">
                  <c:v>2.87</c:v>
                </c:pt>
                <c:pt idx="161">
                  <c:v>4.984</c:v>
                </c:pt>
                <c:pt idx="162">
                  <c:v>3.6999999999999998E-2</c:v>
                </c:pt>
                <c:pt idx="163">
                  <c:v>0.753</c:v>
                </c:pt>
                <c:pt idx="164">
                  <c:v>2.266</c:v>
                </c:pt>
                <c:pt idx="165">
                  <c:v>0.51100000000000001</c:v>
                </c:pt>
                <c:pt idx="166">
                  <c:v>0.03</c:v>
                </c:pt>
                <c:pt idx="167">
                  <c:v>2.7E-2</c:v>
                </c:pt>
                <c:pt idx="168">
                  <c:v>0.43099999999999999</c:v>
                </c:pt>
                <c:pt idx="169">
                  <c:v>2.4929999999999999</c:v>
                </c:pt>
                <c:pt idx="170">
                  <c:v>0.83499999999999996</c:v>
                </c:pt>
                <c:pt idx="171">
                  <c:v>2.6230000000000002</c:v>
                </c:pt>
                <c:pt idx="172">
                  <c:v>0.20599999999999999</c:v>
                </c:pt>
                <c:pt idx="173">
                  <c:v>1.48</c:v>
                </c:pt>
                <c:pt idx="174">
                  <c:v>5.5339999999999998</c:v>
                </c:pt>
                <c:pt idx="175">
                  <c:v>5.4409999999999998</c:v>
                </c:pt>
                <c:pt idx="176">
                  <c:v>3.133</c:v>
                </c:pt>
                <c:pt idx="177">
                  <c:v>0.91400000000000003</c:v>
                </c:pt>
                <c:pt idx="178">
                  <c:v>1.89</c:v>
                </c:pt>
                <c:pt idx="179">
                  <c:v>2.1139999999999999</c:v>
                </c:pt>
                <c:pt idx="180">
                  <c:v>5.7880000000000003</c:v>
                </c:pt>
                <c:pt idx="181">
                  <c:v>9.4E-2</c:v>
                </c:pt>
                <c:pt idx="182">
                  <c:v>7.8E-2</c:v>
                </c:pt>
                <c:pt idx="183">
                  <c:v>0.105</c:v>
                </c:pt>
                <c:pt idx="184">
                  <c:v>0.89700000000000002</c:v>
                </c:pt>
                <c:pt idx="185">
                  <c:v>7.4999999999999997E-2</c:v>
                </c:pt>
                <c:pt idx="186">
                  <c:v>2.0259999999999998</c:v>
                </c:pt>
                <c:pt idx="187">
                  <c:v>0.16900000000000001</c:v>
                </c:pt>
                <c:pt idx="188">
                  <c:v>0.66900000000000004</c:v>
                </c:pt>
                <c:pt idx="189">
                  <c:v>2.452</c:v>
                </c:pt>
                <c:pt idx="190">
                  <c:v>4.4249999999999998</c:v>
                </c:pt>
                <c:pt idx="191">
                  <c:v>0.97399999999999998</c:v>
                </c:pt>
                <c:pt idx="192">
                  <c:v>1.468</c:v>
                </c:pt>
                <c:pt idx="193">
                  <c:v>0.22800000000000001</c:v>
                </c:pt>
                <c:pt idx="194">
                  <c:v>0.749</c:v>
                </c:pt>
                <c:pt idx="195">
                  <c:v>2.3170000000000002</c:v>
                </c:pt>
                <c:pt idx="196">
                  <c:v>3.9729999999999999</c:v>
                </c:pt>
                <c:pt idx="197">
                  <c:v>0.13200000000000001</c:v>
                </c:pt>
                <c:pt idx="198">
                  <c:v>0.72199999999999998</c:v>
                </c:pt>
                <c:pt idx="199">
                  <c:v>5.5439999999999996</c:v>
                </c:pt>
                <c:pt idx="200">
                  <c:v>22.241</c:v>
                </c:pt>
                <c:pt idx="201">
                  <c:v>3.8109999999999999</c:v>
                </c:pt>
                <c:pt idx="202">
                  <c:v>1.585</c:v>
                </c:pt>
                <c:pt idx="203">
                  <c:v>0.27700000000000002</c:v>
                </c:pt>
                <c:pt idx="204">
                  <c:v>0.14799999999999999</c:v>
                </c:pt>
                <c:pt idx="205">
                  <c:v>0.45800000000000002</c:v>
                </c:pt>
                <c:pt idx="206">
                  <c:v>3.6259999999999999</c:v>
                </c:pt>
                <c:pt idx="207">
                  <c:v>0.58299999999999996</c:v>
                </c:pt>
                <c:pt idx="208">
                  <c:v>8.6379999999999999</c:v>
                </c:pt>
                <c:pt idx="209">
                  <c:v>1.409</c:v>
                </c:pt>
                <c:pt idx="210">
                  <c:v>10.712</c:v>
                </c:pt>
                <c:pt idx="211">
                  <c:v>9.4809999999999999</c:v>
                </c:pt>
                <c:pt idx="212">
                  <c:v>3.1480000000000001</c:v>
                </c:pt>
                <c:pt idx="213">
                  <c:v>3.0139999999999998</c:v>
                </c:pt>
                <c:pt idx="214">
                  <c:v>3.2189999999999999</c:v>
                </c:pt>
                <c:pt idx="215">
                  <c:v>3.7229999999999999</c:v>
                </c:pt>
                <c:pt idx="216">
                  <c:v>1.286</c:v>
                </c:pt>
                <c:pt idx="217">
                  <c:v>2.3170000000000002</c:v>
                </c:pt>
                <c:pt idx="218">
                  <c:v>9.07</c:v>
                </c:pt>
                <c:pt idx="219">
                  <c:v>4.8869999999999996</c:v>
                </c:pt>
                <c:pt idx="220">
                  <c:v>0.86899999999999999</c:v>
                </c:pt>
                <c:pt idx="221">
                  <c:v>7.9000000000000001E-2</c:v>
                </c:pt>
                <c:pt idx="222">
                  <c:v>3.3090000000000002</c:v>
                </c:pt>
                <c:pt idx="223">
                  <c:v>4.6879999999999997</c:v>
                </c:pt>
                <c:pt idx="224">
                  <c:v>6.3929999999999998</c:v>
                </c:pt>
                <c:pt idx="225">
                  <c:v>2.9870000000000001</c:v>
                </c:pt>
                <c:pt idx="226">
                  <c:v>5.77</c:v>
                </c:pt>
                <c:pt idx="227">
                  <c:v>0.99199999999999999</c:v>
                </c:pt>
                <c:pt idx="228">
                  <c:v>2.645</c:v>
                </c:pt>
                <c:pt idx="229">
                  <c:v>0.65700000000000003</c:v>
                </c:pt>
                <c:pt idx="230">
                  <c:v>0.53600000000000003</c:v>
                </c:pt>
                <c:pt idx="231">
                  <c:v>6.3259999999999996</c:v>
                </c:pt>
                <c:pt idx="232">
                  <c:v>11.092000000000001</c:v>
                </c:pt>
                <c:pt idx="233">
                  <c:v>0.28799999999999998</c:v>
                </c:pt>
                <c:pt idx="234">
                  <c:v>0.19</c:v>
                </c:pt>
                <c:pt idx="235">
                  <c:v>4.4999999999999998E-2</c:v>
                </c:pt>
                <c:pt idx="236">
                  <c:v>0.59399999999999997</c:v>
                </c:pt>
                <c:pt idx="237">
                  <c:v>1.8280000000000001</c:v>
                </c:pt>
                <c:pt idx="238">
                  <c:v>3.3330000000000002</c:v>
                </c:pt>
                <c:pt idx="239">
                  <c:v>9.9649999999999999</c:v>
                </c:pt>
                <c:pt idx="240">
                  <c:v>5.9329999999999998</c:v>
                </c:pt>
                <c:pt idx="241">
                  <c:v>11.105</c:v>
                </c:pt>
                <c:pt idx="242">
                  <c:v>9.6000000000000002E-2</c:v>
                </c:pt>
                <c:pt idx="243">
                  <c:v>0.27400000000000002</c:v>
                </c:pt>
                <c:pt idx="244">
                  <c:v>5.4580000000000002</c:v>
                </c:pt>
                <c:pt idx="245">
                  <c:v>11.028</c:v>
                </c:pt>
                <c:pt idx="246">
                  <c:v>2.8730000000000002</c:v>
                </c:pt>
                <c:pt idx="247">
                  <c:v>0.13600000000000001</c:v>
                </c:pt>
                <c:pt idx="248">
                  <c:v>0.114</c:v>
                </c:pt>
                <c:pt idx="249">
                  <c:v>0.46800000000000003</c:v>
                </c:pt>
                <c:pt idx="250">
                  <c:v>1.5589999999999999</c:v>
                </c:pt>
                <c:pt idx="251">
                  <c:v>1.3759999999999999</c:v>
                </c:pt>
                <c:pt idx="252">
                  <c:v>0.246</c:v>
                </c:pt>
                <c:pt idx="253">
                  <c:v>6.8000000000000005E-2</c:v>
                </c:pt>
                <c:pt idx="254">
                  <c:v>0.19900000000000001</c:v>
                </c:pt>
                <c:pt idx="255">
                  <c:v>1.2809999999999999</c:v>
                </c:pt>
                <c:pt idx="256">
                  <c:v>0.86099999999999999</c:v>
                </c:pt>
                <c:pt idx="257">
                  <c:v>5.4909999999999997</c:v>
                </c:pt>
                <c:pt idx="258">
                  <c:v>5.8470000000000004</c:v>
                </c:pt>
                <c:pt idx="259">
                  <c:v>0.70799999999999996</c:v>
                </c:pt>
                <c:pt idx="260">
                  <c:v>0.23599999999999999</c:v>
                </c:pt>
                <c:pt idx="261">
                  <c:v>0.26700000000000002</c:v>
                </c:pt>
                <c:pt idx="262">
                  <c:v>3.1789999999999998</c:v>
                </c:pt>
                <c:pt idx="263">
                  <c:v>2.0590000000000002</c:v>
                </c:pt>
                <c:pt idx="264">
                  <c:v>6.1619999999999999</c:v>
                </c:pt>
                <c:pt idx="265">
                  <c:v>8.3079999999999998</c:v>
                </c:pt>
                <c:pt idx="266">
                  <c:v>1.0269999999999999</c:v>
                </c:pt>
                <c:pt idx="267">
                  <c:v>0.39700000000000002</c:v>
                </c:pt>
                <c:pt idx="268">
                  <c:v>0.105</c:v>
                </c:pt>
                <c:pt idx="269">
                  <c:v>5.1999999999999998E-2</c:v>
                </c:pt>
                <c:pt idx="270">
                  <c:v>7.0000000000000007E-2</c:v>
                </c:pt>
                <c:pt idx="271">
                  <c:v>0.17</c:v>
                </c:pt>
                <c:pt idx="272">
                  <c:v>0.81899999999999995</c:v>
                </c:pt>
                <c:pt idx="273">
                  <c:v>0.06</c:v>
                </c:pt>
                <c:pt idx="274">
                  <c:v>0.246</c:v>
                </c:pt>
                <c:pt idx="275">
                  <c:v>1.367</c:v>
                </c:pt>
                <c:pt idx="276">
                  <c:v>0.123</c:v>
                </c:pt>
                <c:pt idx="277">
                  <c:v>2.7290000000000001</c:v>
                </c:pt>
                <c:pt idx="278">
                  <c:v>3.3929999999999998</c:v>
                </c:pt>
                <c:pt idx="279">
                  <c:v>0.46899999999999997</c:v>
                </c:pt>
                <c:pt idx="280">
                  <c:v>0.16900000000000001</c:v>
                </c:pt>
                <c:pt idx="281">
                  <c:v>0.13400000000000001</c:v>
                </c:pt>
                <c:pt idx="282">
                  <c:v>0.74399999999999999</c:v>
                </c:pt>
                <c:pt idx="283">
                  <c:v>0.20399999999999999</c:v>
                </c:pt>
                <c:pt idx="284">
                  <c:v>2.3959999999999999</c:v>
                </c:pt>
                <c:pt idx="285">
                  <c:v>4.0460000000000003</c:v>
                </c:pt>
                <c:pt idx="286">
                  <c:v>0.47099999999999997</c:v>
                </c:pt>
                <c:pt idx="287">
                  <c:v>2.1840000000000002</c:v>
                </c:pt>
                <c:pt idx="288">
                  <c:v>8.2000000000000003E-2</c:v>
                </c:pt>
                <c:pt idx="289">
                  <c:v>0.505</c:v>
                </c:pt>
                <c:pt idx="290">
                  <c:v>0.39400000000000002</c:v>
                </c:pt>
                <c:pt idx="291">
                  <c:v>2.4020000000000001</c:v>
                </c:pt>
                <c:pt idx="292">
                  <c:v>0.16900000000000001</c:v>
                </c:pt>
                <c:pt idx="293">
                  <c:v>0.90200000000000002</c:v>
                </c:pt>
                <c:pt idx="294">
                  <c:v>1.2669999999999999</c:v>
                </c:pt>
                <c:pt idx="295">
                  <c:v>3.371</c:v>
                </c:pt>
                <c:pt idx="296">
                  <c:v>5.1260000000000003</c:v>
                </c:pt>
                <c:pt idx="297">
                  <c:v>4.5380000000000003</c:v>
                </c:pt>
                <c:pt idx="298">
                  <c:v>3.766</c:v>
                </c:pt>
                <c:pt idx="299">
                  <c:v>14.606999999999999</c:v>
                </c:pt>
                <c:pt idx="300">
                  <c:v>1.339</c:v>
                </c:pt>
                <c:pt idx="301">
                  <c:v>0.14000000000000001</c:v>
                </c:pt>
                <c:pt idx="302">
                  <c:v>9.1999999999999998E-2</c:v>
                </c:pt>
                <c:pt idx="303">
                  <c:v>0.16700000000000001</c:v>
                </c:pt>
                <c:pt idx="304">
                  <c:v>3.8</c:v>
                </c:pt>
                <c:pt idx="305">
                  <c:v>2.1539999999999999</c:v>
                </c:pt>
                <c:pt idx="306">
                  <c:v>0.13400000000000001</c:v>
                </c:pt>
                <c:pt idx="307">
                  <c:v>30.216000000000001</c:v>
                </c:pt>
                <c:pt idx="308">
                  <c:v>31.042000000000002</c:v>
                </c:pt>
                <c:pt idx="309">
                  <c:v>50.863</c:v>
                </c:pt>
                <c:pt idx="310">
                  <c:v>7.5890000000000004</c:v>
                </c:pt>
                <c:pt idx="311">
                  <c:v>8.4000000000000005E-2</c:v>
                </c:pt>
                <c:pt idx="312">
                  <c:v>0.14399999999999999</c:v>
                </c:pt>
                <c:pt idx="313">
                  <c:v>0.35</c:v>
                </c:pt>
                <c:pt idx="314">
                  <c:v>2.399</c:v>
                </c:pt>
                <c:pt idx="315">
                  <c:v>0.157</c:v>
                </c:pt>
                <c:pt idx="316">
                  <c:v>8.6999999999999994E-2</c:v>
                </c:pt>
                <c:pt idx="317">
                  <c:v>3.8159999999999998</c:v>
                </c:pt>
                <c:pt idx="318">
                  <c:v>0.17399999999999999</c:v>
                </c:pt>
                <c:pt idx="319">
                  <c:v>0.51100000000000001</c:v>
                </c:pt>
                <c:pt idx="320">
                  <c:v>9.4E-2</c:v>
                </c:pt>
                <c:pt idx="321">
                  <c:v>8.5000000000000006E-2</c:v>
                </c:pt>
                <c:pt idx="322">
                  <c:v>0.19400000000000001</c:v>
                </c:pt>
                <c:pt idx="323">
                  <c:v>5.3999999999999999E-2</c:v>
                </c:pt>
                <c:pt idx="324">
                  <c:v>0.11700000000000001</c:v>
                </c:pt>
                <c:pt idx="325">
                  <c:v>0.69099999999999995</c:v>
                </c:pt>
                <c:pt idx="326">
                  <c:v>0.13300000000000001</c:v>
                </c:pt>
                <c:pt idx="327">
                  <c:v>5.7000000000000002E-2</c:v>
                </c:pt>
                <c:pt idx="328">
                  <c:v>5.6000000000000001E-2</c:v>
                </c:pt>
                <c:pt idx="329">
                  <c:v>6.2E-2</c:v>
                </c:pt>
                <c:pt idx="330">
                  <c:v>9.4E-2</c:v>
                </c:pt>
                <c:pt idx="331">
                  <c:v>6.9000000000000006E-2</c:v>
                </c:pt>
                <c:pt idx="332">
                  <c:v>1.655</c:v>
                </c:pt>
                <c:pt idx="333">
                  <c:v>8.1389999999999993</c:v>
                </c:pt>
                <c:pt idx="334">
                  <c:v>7.9279999999999999</c:v>
                </c:pt>
                <c:pt idx="335">
                  <c:v>3.3149999999999999</c:v>
                </c:pt>
                <c:pt idx="336">
                  <c:v>0.121</c:v>
                </c:pt>
                <c:pt idx="337">
                  <c:v>0.14799999999999999</c:v>
                </c:pt>
                <c:pt idx="338">
                  <c:v>0.22600000000000001</c:v>
                </c:pt>
                <c:pt idx="339">
                  <c:v>7.6999999999999999E-2</c:v>
                </c:pt>
                <c:pt idx="340">
                  <c:v>6.5000000000000002E-2</c:v>
                </c:pt>
                <c:pt idx="341">
                  <c:v>4.9000000000000002E-2</c:v>
                </c:pt>
                <c:pt idx="342">
                  <c:v>0.30299999999999999</c:v>
                </c:pt>
                <c:pt idx="343">
                  <c:v>9.0999999999999998E-2</c:v>
                </c:pt>
                <c:pt idx="344">
                  <c:v>6.7000000000000004E-2</c:v>
                </c:pt>
                <c:pt idx="345">
                  <c:v>0.126</c:v>
                </c:pt>
                <c:pt idx="346">
                  <c:v>0.13800000000000001</c:v>
                </c:pt>
                <c:pt idx="347">
                  <c:v>2.4390000000000001</c:v>
                </c:pt>
                <c:pt idx="348">
                  <c:v>0.82899999999999996</c:v>
                </c:pt>
                <c:pt idx="349">
                  <c:v>9.9000000000000005E-2</c:v>
                </c:pt>
                <c:pt idx="350">
                  <c:v>3.6999999999999998E-2</c:v>
                </c:pt>
                <c:pt idx="351">
                  <c:v>0.91</c:v>
                </c:pt>
                <c:pt idx="352">
                  <c:v>6.0999999999999999E-2</c:v>
                </c:pt>
                <c:pt idx="353">
                  <c:v>4.4999999999999998E-2</c:v>
                </c:pt>
                <c:pt idx="354">
                  <c:v>0.09</c:v>
                </c:pt>
                <c:pt idx="355">
                  <c:v>3.7999999999999999E-2</c:v>
                </c:pt>
                <c:pt idx="356">
                  <c:v>5.8999999999999997E-2</c:v>
                </c:pt>
                <c:pt idx="357">
                  <c:v>6.6000000000000003E-2</c:v>
                </c:pt>
                <c:pt idx="358">
                  <c:v>0.16</c:v>
                </c:pt>
                <c:pt idx="359">
                  <c:v>0.25900000000000001</c:v>
                </c:pt>
                <c:pt idx="360">
                  <c:v>1.6719999999999999</c:v>
                </c:pt>
                <c:pt idx="361">
                  <c:v>5.23</c:v>
                </c:pt>
                <c:pt idx="362">
                  <c:v>5.8230000000000004</c:v>
                </c:pt>
                <c:pt idx="363">
                  <c:v>1.256</c:v>
                </c:pt>
                <c:pt idx="364">
                  <c:v>8.7999999999999995E-2</c:v>
                </c:pt>
                <c:pt idx="365">
                  <c:v>5.8000000000000003E-2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49-4070-8AAF-F282D9DBB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771624"/>
        <c:axId val="356779496"/>
      </c:lineChart>
      <c:date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Offset val="100"/>
        <c:baseTimeUnit val="days"/>
        <c:majorUnit val="6"/>
        <c:majorTimeUnit val="days"/>
      </c:dateAx>
      <c:valAx>
        <c:axId val="52931200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200"/>
                  <a:t>Pb µg/m³</a:t>
                </a:r>
              </a:p>
            </c:rich>
          </c:tx>
          <c:layout>
            <c:manualLayout>
              <c:xMode val="edge"/>
              <c:yMode val="edge"/>
              <c:x val="1.004032773308872E-2"/>
              <c:y val="0.41956691147788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between"/>
      </c:valAx>
      <c:valAx>
        <c:axId val="356779496"/>
        <c:scaling>
          <c:orientation val="minMax"/>
          <c:max val="1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de-DE"/>
          </a:p>
        </c:txPr>
        <c:crossAx val="356771624"/>
        <c:crosses val="max"/>
        <c:crossBetween val="between"/>
      </c:valAx>
      <c:dateAx>
        <c:axId val="3567716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56779496"/>
        <c:crosses val="autoZero"/>
        <c:auto val="1"/>
        <c:lblOffset val="100"/>
        <c:baseTimeUnit val="days"/>
        <c:majorUnit val="1"/>
        <c:minorUnit val="1"/>
      </c:date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58469361475956"/>
          <c:y val="8.1792717086834735E-2"/>
          <c:w val="0.47930081808667446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687797</xdr:colOff>
      <xdr:row>49</xdr:row>
      <xdr:rowOff>104775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355797" cy="8039100"/>
        </a:xfrm>
        <a:prstGeom prst="rect">
          <a:avLst/>
        </a:prstGeom>
      </xdr:spPr>
    </xdr:pic>
    <xdr:clientData/>
  </xdr:twoCellAnchor>
  <xdr:twoCellAnchor>
    <xdr:from>
      <xdr:col>4</xdr:col>
      <xdr:colOff>400051</xdr:colOff>
      <xdr:row>24</xdr:row>
      <xdr:rowOff>76200</xdr:rowOff>
    </xdr:from>
    <xdr:to>
      <xdr:col>4</xdr:col>
      <xdr:colOff>685801</xdr:colOff>
      <xdr:row>26</xdr:row>
      <xdr:rowOff>66675</xdr:rowOff>
    </xdr:to>
    <xdr:sp macro="" textlink="">
      <xdr:nvSpPr>
        <xdr:cNvPr id="4" name="Textfeld 3"/>
        <xdr:cNvSpPr txBox="1"/>
      </xdr:nvSpPr>
      <xdr:spPr>
        <a:xfrm>
          <a:off x="3448051" y="3962400"/>
          <a:ext cx="28575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219076</xdr:colOff>
      <xdr:row>21</xdr:row>
      <xdr:rowOff>28575</xdr:rowOff>
    </xdr:from>
    <xdr:to>
      <xdr:col>5</xdr:col>
      <xdr:colOff>504826</xdr:colOff>
      <xdr:row>23</xdr:row>
      <xdr:rowOff>19050</xdr:rowOff>
    </xdr:to>
    <xdr:sp macro="" textlink="">
      <xdr:nvSpPr>
        <xdr:cNvPr id="8" name="Textfeld 7"/>
        <xdr:cNvSpPr txBox="1"/>
      </xdr:nvSpPr>
      <xdr:spPr>
        <a:xfrm>
          <a:off x="4029076" y="3429000"/>
          <a:ext cx="28575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400" b="1">
            <a:solidFill>
              <a:srgbClr val="FF000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118023" cy="566304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0.01357</cdr:x>
      <cdr:y>0.93445</cdr:y>
    </cdr:from>
    <cdr:to>
      <cdr:x>0.10777</cdr:x>
      <cdr:y>0.97963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3825" y="5295900"/>
          <a:ext cx="859611" cy="25605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0.95696</cdr:x>
      <cdr:y>0.29244</cdr:y>
    </cdr:from>
    <cdr:to>
      <cdr:x>0.99544</cdr:x>
      <cdr:y>0.61154</cdr:y>
    </cdr:to>
    <cdr:sp macro="" textlink="">
      <cdr:nvSpPr>
        <cdr:cNvPr id="5" name="Textfeld 4"/>
        <cdr:cNvSpPr txBox="1"/>
      </cdr:nvSpPr>
      <cdr:spPr>
        <a:xfrm xmlns:a="http://schemas.openxmlformats.org/drawingml/2006/main">
          <a:off x="8732212" y="1657372"/>
          <a:ext cx="351128" cy="1808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r>
            <a:rPr lang="de-DE" sz="1200" b="1">
              <a:latin typeface="Arial" panose="020B0604020202020204" pitchFamily="34" charset="0"/>
              <a:cs typeface="Arial" panose="020B0604020202020204" pitchFamily="34" charset="0"/>
            </a:rPr>
            <a:t>As und Cd ng/m³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18023" cy="566304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0.01357</cdr:x>
      <cdr:y>0.93445</cdr:y>
    </cdr:from>
    <cdr:to>
      <cdr:x>0.10777</cdr:x>
      <cdr:y>0.97963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3825" y="5295900"/>
          <a:ext cx="859611" cy="25605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0.51194</cdr:x>
      <cdr:y>0.17659</cdr:y>
    </cdr:from>
    <cdr:to>
      <cdr:x>0.77125</cdr:x>
      <cdr:y>0.28983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4663440" y="998220"/>
          <a:ext cx="2362200" cy="640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0.82161</cdr:x>
      <cdr:y>0.15698</cdr:y>
    </cdr:from>
    <cdr:to>
      <cdr:x>0.9905</cdr:x>
      <cdr:y>0.3318</cdr:y>
    </cdr:to>
    <cdr:sp macro="" textlink="'Daten STOB'!$Q$7">
      <cdr:nvSpPr>
        <cdr:cNvPr id="5" name="Textfeld 4"/>
        <cdr:cNvSpPr txBox="1"/>
      </cdr:nvSpPr>
      <cdr:spPr>
        <a:xfrm xmlns:a="http://schemas.openxmlformats.org/drawingml/2006/main">
          <a:off x="7491435" y="889009"/>
          <a:ext cx="1539997" cy="99001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3835867F-68B1-4147-BA63-FA436F445B25}" type="TxLink">
            <a:rPr lang="en-US" sz="12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Mittelwerte
01.01. - 31.12.2024
STOB: 0,09 µg/m³
01.01. - 31.12.2024
STOR: 0,06 µg/m³</a:t>
          </a:fld>
          <a:endParaRPr lang="de-DE" sz="12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124950" cy="566737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0.01566</cdr:x>
      <cdr:y>0.93613</cdr:y>
    </cdr:from>
    <cdr:to>
      <cdr:x>0.10986</cdr:x>
      <cdr:y>0.98131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42875" y="5305425"/>
          <a:ext cx="859611" cy="25605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0.11107</cdr:x>
      <cdr:y>0.15482</cdr:y>
    </cdr:from>
    <cdr:to>
      <cdr:x>0.29001</cdr:x>
      <cdr:y>0.33064</cdr:y>
    </cdr:to>
    <cdr:sp macro="" textlink="'Daten STOB'!$R$7">
      <cdr:nvSpPr>
        <cdr:cNvPr id="3" name="Textfeld 2"/>
        <cdr:cNvSpPr txBox="1"/>
      </cdr:nvSpPr>
      <cdr:spPr>
        <a:xfrm xmlns:a="http://schemas.openxmlformats.org/drawingml/2006/main">
          <a:off x="1012745" y="876764"/>
          <a:ext cx="1631579" cy="9956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66DCC2B-A9DF-45B2-B33E-77236AD10427}" type="TxLink">
            <a:rPr lang="en-US" sz="120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Mittelwerte
01.01. - 31.12.2024
STOB: 7,4 ng/m³
01.01. - 31.12.2024
STOR: 5,1 ng/m³</a:t>
          </a:fld>
          <a:endParaRPr lang="de-DE" sz="1200"/>
        </a:p>
      </cdr:txBody>
    </cdr:sp>
  </cdr:relSizeAnchor>
  <cdr:relSizeAnchor xmlns:cdr="http://schemas.openxmlformats.org/drawingml/2006/chartDrawing">
    <cdr:from>
      <cdr:x>0.16571</cdr:x>
      <cdr:y>0.21636</cdr:y>
    </cdr:from>
    <cdr:to>
      <cdr:x>0.21604</cdr:x>
      <cdr:y>0.25764</cdr:y>
    </cdr:to>
    <cdr:sp macro="" textlink="">
      <cdr:nvSpPr>
        <cdr:cNvPr id="4" name="Textfeld 3"/>
        <cdr:cNvSpPr txBox="1"/>
      </cdr:nvSpPr>
      <cdr:spPr>
        <a:xfrm xmlns:a="http://schemas.openxmlformats.org/drawingml/2006/main">
          <a:off x="1510991" y="1225283"/>
          <a:ext cx="458910" cy="2337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7,4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18023" cy="566304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0.01983</cdr:x>
      <cdr:y>0.93613</cdr:y>
    </cdr:from>
    <cdr:to>
      <cdr:x>0.11404</cdr:x>
      <cdr:y>0.98131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80975" y="5305425"/>
          <a:ext cx="859611" cy="25605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0.12439</cdr:x>
      <cdr:y>0.17628</cdr:y>
    </cdr:from>
    <cdr:to>
      <cdr:x>0.30332</cdr:x>
      <cdr:y>0.34855</cdr:y>
    </cdr:to>
    <cdr:sp macro="" textlink="'Daten STOB'!$S$7">
      <cdr:nvSpPr>
        <cdr:cNvPr id="3" name="Textfeld 1"/>
        <cdr:cNvSpPr txBox="1"/>
      </cdr:nvSpPr>
      <cdr:spPr>
        <a:xfrm xmlns:a="http://schemas.openxmlformats.org/drawingml/2006/main">
          <a:off x="1135033" y="999022"/>
          <a:ext cx="1632727" cy="9763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0F116D4-29BF-4641-A7E3-4222051971A0}" type="TxLink">
            <a:rPr lang="en-US" sz="120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Mittelwerte
01.01. - 31.12.2024
STOB: 3,1 ng/m³
01.01. - 31.12.2024
STOR: 2,1 ng/m³</a:t>
          </a:fld>
          <a:endParaRPr lang="de-DE" sz="12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118023" cy="566304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0.01357</cdr:x>
      <cdr:y>0.93445</cdr:y>
    </cdr:from>
    <cdr:to>
      <cdr:x>0.10777</cdr:x>
      <cdr:y>0.97963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3825" y="5295900"/>
          <a:ext cx="859611" cy="25605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0.95696</cdr:x>
      <cdr:y>0.29244</cdr:y>
    </cdr:from>
    <cdr:to>
      <cdr:x>0.99544</cdr:x>
      <cdr:y>0.61154</cdr:y>
    </cdr:to>
    <cdr:sp macro="" textlink="">
      <cdr:nvSpPr>
        <cdr:cNvPr id="5" name="Textfeld 4"/>
        <cdr:cNvSpPr txBox="1"/>
      </cdr:nvSpPr>
      <cdr:spPr>
        <a:xfrm xmlns:a="http://schemas.openxmlformats.org/drawingml/2006/main">
          <a:off x="8732212" y="1657372"/>
          <a:ext cx="351128" cy="1808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r>
            <a:rPr lang="de-DE" sz="1200" b="1">
              <a:latin typeface="Arial" panose="020B0604020202020204" pitchFamily="34" charset="0"/>
              <a:cs typeface="Arial" panose="020B0604020202020204" pitchFamily="34" charset="0"/>
            </a:rPr>
            <a:t>As und Cd ng/m³</a:t>
          </a:r>
        </a:p>
      </cdr:txBody>
    </cdr:sp>
  </cdr:relSizeAnchor>
</c:userShapes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achbereich43@lanuv.nrw.d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tabSelected="1" workbookViewId="0">
      <selection activeCell="B20" sqref="B20"/>
    </sheetView>
  </sheetViews>
  <sheetFormatPr baseColWidth="10" defaultRowHeight="12.75" x14ac:dyDescent="0.2"/>
  <cols>
    <col min="1" max="1" width="18.5703125" customWidth="1"/>
    <col min="2" max="2" width="61.42578125" customWidth="1"/>
    <col min="8" max="8" width="57" customWidth="1"/>
  </cols>
  <sheetData>
    <row r="1" spans="1:6" ht="15.75" x14ac:dyDescent="0.25">
      <c r="A1" s="1" t="s">
        <v>6</v>
      </c>
      <c r="F1" s="2"/>
    </row>
    <row r="3" spans="1:6" x14ac:dyDescent="0.2">
      <c r="A3" s="4" t="s">
        <v>27</v>
      </c>
      <c r="B3" s="4"/>
    </row>
    <row r="4" spans="1:6" x14ac:dyDescent="0.2">
      <c r="A4" s="4"/>
      <c r="B4" s="4"/>
    </row>
    <row r="5" spans="1:6" x14ac:dyDescent="0.2">
      <c r="A5" s="136" t="s">
        <v>46</v>
      </c>
      <c r="B5" s="4"/>
    </row>
    <row r="6" spans="1:6" x14ac:dyDescent="0.2">
      <c r="A6" s="4" t="s">
        <v>28</v>
      </c>
      <c r="B6" s="4"/>
    </row>
    <row r="8" spans="1:6" x14ac:dyDescent="0.2">
      <c r="A8" s="4" t="s">
        <v>8</v>
      </c>
      <c r="B8" s="77" t="s">
        <v>42</v>
      </c>
    </row>
    <row r="9" spans="1:6" x14ac:dyDescent="0.2">
      <c r="A9" s="4" t="s">
        <v>47</v>
      </c>
      <c r="B9" s="2" t="s">
        <v>48</v>
      </c>
    </row>
    <row r="11" spans="1:6" x14ac:dyDescent="0.2">
      <c r="A11" s="74" t="s">
        <v>34</v>
      </c>
    </row>
    <row r="12" spans="1:6" x14ac:dyDescent="0.2">
      <c r="B12" s="122"/>
    </row>
    <row r="13" spans="1:6" x14ac:dyDescent="0.2">
      <c r="A13" s="18" t="s">
        <v>38</v>
      </c>
      <c r="B13" s="17"/>
    </row>
    <row r="14" spans="1:6" x14ac:dyDescent="0.2">
      <c r="A14" s="17" t="s">
        <v>35</v>
      </c>
      <c r="B14" s="75" t="str">
        <f>HYPERLINK("http://www.gis-rest.nrw.de/geocoding_map_client/?rw="&amp;B15&amp;"&amp;hw="&amp;B16,A13)</f>
        <v>STOB</v>
      </c>
    </row>
    <row r="15" spans="1:6" x14ac:dyDescent="0.2">
      <c r="A15" s="22" t="s">
        <v>36</v>
      </c>
      <c r="B15" s="76">
        <v>304639</v>
      </c>
    </row>
    <row r="16" spans="1:6" x14ac:dyDescent="0.2">
      <c r="A16" s="22" t="s">
        <v>37</v>
      </c>
      <c r="B16" s="76">
        <v>5627159</v>
      </c>
    </row>
    <row r="17" spans="1:5" x14ac:dyDescent="0.2">
      <c r="A17" t="s">
        <v>50</v>
      </c>
    </row>
    <row r="19" spans="1:5" x14ac:dyDescent="0.2">
      <c r="A19" s="18" t="s">
        <v>44</v>
      </c>
      <c r="B19" s="135"/>
    </row>
    <row r="20" spans="1:5" x14ac:dyDescent="0.2">
      <c r="A20" s="17" t="s">
        <v>35</v>
      </c>
      <c r="B20" s="75" t="str">
        <f>HYPERLINK("http://www.gis-rest.nrw.de/geocoding_map_client/?rw="&amp;B21&amp;"&amp;hw="&amp;B22,A19)</f>
        <v>STOR</v>
      </c>
    </row>
    <row r="21" spans="1:5" x14ac:dyDescent="0.2">
      <c r="A21" s="121" t="s">
        <v>40</v>
      </c>
      <c r="B21" s="122">
        <v>304652</v>
      </c>
    </row>
    <row r="22" spans="1:5" x14ac:dyDescent="0.2">
      <c r="A22" s="121" t="s">
        <v>41</v>
      </c>
      <c r="B22" s="122">
        <v>5627972</v>
      </c>
    </row>
    <row r="23" spans="1:5" x14ac:dyDescent="0.2">
      <c r="A23" s="22" t="s">
        <v>49</v>
      </c>
    </row>
    <row r="25" spans="1:5" x14ac:dyDescent="0.2">
      <c r="A25" s="124" t="s">
        <v>56</v>
      </c>
    </row>
    <row r="26" spans="1:5" x14ac:dyDescent="0.2">
      <c r="A26" s="17"/>
      <c r="B26" s="17"/>
      <c r="C26" s="17"/>
      <c r="D26" s="17"/>
      <c r="E26" s="17"/>
    </row>
    <row r="27" spans="1:5" x14ac:dyDescent="0.2">
      <c r="A27" s="18" t="s">
        <v>9</v>
      </c>
      <c r="B27" s="18"/>
      <c r="C27" s="17"/>
      <c r="D27" s="17"/>
      <c r="E27" s="17"/>
    </row>
    <row r="28" spans="1:5" x14ac:dyDescent="0.2">
      <c r="A28" s="5"/>
      <c r="B28" s="9"/>
      <c r="C28" s="17"/>
      <c r="D28" s="17"/>
      <c r="E28" s="17"/>
    </row>
    <row r="29" spans="1:5" x14ac:dyDescent="0.2">
      <c r="A29" s="10" t="s">
        <v>10</v>
      </c>
      <c r="B29" s="3" t="s">
        <v>7</v>
      </c>
      <c r="C29" s="17"/>
      <c r="D29" s="17"/>
      <c r="E29" s="17"/>
    </row>
    <row r="30" spans="1:5" x14ac:dyDescent="0.2">
      <c r="A30" s="11" t="s">
        <v>11</v>
      </c>
      <c r="B30" s="12" t="s">
        <v>12</v>
      </c>
      <c r="C30" s="17"/>
      <c r="D30" s="17"/>
      <c r="E30" s="17"/>
    </row>
    <row r="31" spans="1:5" x14ac:dyDescent="0.2">
      <c r="A31" s="13"/>
      <c r="B31" s="13" t="s">
        <v>13</v>
      </c>
      <c r="C31" s="17"/>
      <c r="D31" s="17"/>
      <c r="E31" s="17"/>
    </row>
    <row r="32" spans="1:5" x14ac:dyDescent="0.2">
      <c r="A32" s="13"/>
      <c r="B32" s="13" t="s">
        <v>14</v>
      </c>
      <c r="C32" s="17"/>
      <c r="D32" s="17"/>
      <c r="E32" s="17"/>
    </row>
    <row r="33" spans="1:5" x14ac:dyDescent="0.2">
      <c r="A33" s="7"/>
      <c r="B33" s="14" t="s">
        <v>15</v>
      </c>
      <c r="C33" s="17"/>
      <c r="D33" s="17"/>
      <c r="E33" s="17"/>
    </row>
    <row r="34" spans="1:5" x14ac:dyDescent="0.2">
      <c r="A34" s="15" t="s">
        <v>16</v>
      </c>
      <c r="B34" s="16" t="s">
        <v>17</v>
      </c>
      <c r="C34" s="17"/>
      <c r="D34" s="17"/>
      <c r="E34" s="17"/>
    </row>
    <row r="35" spans="1:5" x14ac:dyDescent="0.2">
      <c r="A35" s="13"/>
      <c r="B35" s="6" t="s">
        <v>18</v>
      </c>
      <c r="C35" s="17"/>
      <c r="D35" s="17"/>
      <c r="E35" s="17"/>
    </row>
    <row r="36" spans="1:5" x14ac:dyDescent="0.2">
      <c r="A36" s="14"/>
      <c r="B36" s="8" t="s">
        <v>19</v>
      </c>
      <c r="C36" s="17"/>
      <c r="D36" s="17"/>
      <c r="E36" s="17"/>
    </row>
    <row r="37" spans="1:5" x14ac:dyDescent="0.2">
      <c r="C37" s="17"/>
      <c r="D37" s="17"/>
      <c r="E37" s="17"/>
    </row>
  </sheetData>
  <phoneticPr fontId="0" type="noConversion"/>
  <hyperlinks>
    <hyperlink ref="B9" r:id="rId1"/>
  </hyperlinks>
  <pageMargins left="0.78740157499999996" right="0.78740157499999996" top="0.984251969" bottom="0.984251969" header="0.4921259845" footer="0.4921259845"/>
  <pageSetup paperSize="9" orientation="portrait" horizontalDpi="4294967293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52" sqref="S52"/>
    </sheetView>
  </sheetViews>
  <sheetFormatPr baseColWidth="10" defaultRowHeight="12.75" x14ac:dyDescent="0.2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552"/>
  <sheetViews>
    <sheetView workbookViewId="0">
      <pane ySplit="12" topLeftCell="A355" activePane="bottomLeft" state="frozenSplit"/>
      <selection activeCell="H52" sqref="H52"/>
      <selection pane="bottomLeft" activeCell="G383" sqref="G383"/>
    </sheetView>
  </sheetViews>
  <sheetFormatPr baseColWidth="10" defaultColWidth="11.42578125" defaultRowHeight="12.75" x14ac:dyDescent="0.2"/>
  <cols>
    <col min="1" max="1" width="13.28515625" style="52" customWidth="1"/>
    <col min="2" max="2" width="11" style="73" customWidth="1"/>
    <col min="3" max="6" width="11" style="52" customWidth="1"/>
    <col min="7" max="7" width="10.42578125" style="52" customWidth="1"/>
    <col min="8" max="8" width="11.42578125" style="52"/>
    <col min="9" max="9" width="10.7109375" style="80" customWidth="1"/>
    <col min="10" max="10" width="10.7109375" style="118" customWidth="1"/>
    <col min="11" max="14" width="10.7109375" style="80" customWidth="1"/>
    <col min="15" max="16384" width="11.42578125" style="52"/>
  </cols>
  <sheetData>
    <row r="1" spans="1:27" ht="15" customHeight="1" x14ac:dyDescent="0.25">
      <c r="A1" s="172" t="s">
        <v>33</v>
      </c>
      <c r="B1" s="172"/>
      <c r="C1" s="172"/>
      <c r="D1" s="172"/>
      <c r="E1" s="172"/>
      <c r="F1" s="172"/>
      <c r="G1" s="51"/>
      <c r="H1" s="51"/>
      <c r="I1" s="174" t="s">
        <v>33</v>
      </c>
      <c r="J1" s="174"/>
      <c r="K1" s="174"/>
      <c r="L1" s="174"/>
      <c r="M1" s="174"/>
      <c r="N1" s="174"/>
      <c r="P1" s="164"/>
      <c r="Q1" s="148" t="s">
        <v>51</v>
      </c>
      <c r="R1" s="148" t="s">
        <v>52</v>
      </c>
      <c r="S1" s="148" t="s">
        <v>53</v>
      </c>
      <c r="T1" s="164"/>
      <c r="U1" s="164"/>
    </row>
    <row r="2" spans="1:27" ht="15" customHeight="1" x14ac:dyDescent="0.3">
      <c r="A2" s="172" t="s">
        <v>29</v>
      </c>
      <c r="B2" s="172"/>
      <c r="C2" s="172"/>
      <c r="D2" s="172"/>
      <c r="E2" s="172"/>
      <c r="F2" s="172"/>
      <c r="G2" s="51"/>
      <c r="H2" s="51"/>
      <c r="I2" s="174" t="s">
        <v>39</v>
      </c>
      <c r="J2" s="174"/>
      <c r="K2" s="174"/>
      <c r="L2" s="174"/>
      <c r="M2" s="174"/>
      <c r="N2" s="174"/>
      <c r="P2" s="164"/>
      <c r="Q2" s="149" t="s">
        <v>54</v>
      </c>
      <c r="R2" s="149" t="s">
        <v>54</v>
      </c>
      <c r="S2" s="149" t="s">
        <v>54</v>
      </c>
      <c r="T2" s="164"/>
      <c r="U2" s="164"/>
    </row>
    <row r="3" spans="1:27" ht="15" customHeight="1" x14ac:dyDescent="0.25">
      <c r="A3" s="173" t="s">
        <v>31</v>
      </c>
      <c r="B3" s="173"/>
      <c r="C3" s="173"/>
      <c r="D3" s="173"/>
      <c r="E3" s="173"/>
      <c r="F3" s="173"/>
      <c r="G3" s="53"/>
      <c r="H3" s="53"/>
      <c r="I3" s="175" t="s">
        <v>32</v>
      </c>
      <c r="J3" s="175"/>
      <c r="K3" s="175"/>
      <c r="L3" s="175"/>
      <c r="M3" s="175"/>
      <c r="N3" s="175"/>
      <c r="P3" s="164"/>
      <c r="Q3" s="150" t="str">
        <f>TEXT(MIN(A13:A1048576),"TT.MM")&amp;". - "&amp;TEXT(MAX(A13:A1048576),"TT.MM.JJJJ")</f>
        <v>01.01. - 31.12.2024</v>
      </c>
      <c r="R3" s="150" t="str">
        <f>TEXT(MIN(A13:A1048576),"TT.MM")&amp;". - "&amp;TEXT(MAX(A13:A1048576),"TT.MM.JJJJ")</f>
        <v>01.01. - 31.12.2024</v>
      </c>
      <c r="S3" s="150" t="str">
        <f>TEXT(MIN(A13:A1048576),"TT.MM")&amp;". - "&amp;TEXT(MAX(A13:A1048576),"TT.MM.JJJJ")</f>
        <v>01.01. - 31.12.2024</v>
      </c>
      <c r="T3" s="164"/>
      <c r="U3" s="164"/>
      <c r="V3" s="161"/>
      <c r="W3" s="161"/>
      <c r="X3" s="161"/>
      <c r="Y3" s="161"/>
      <c r="Z3" s="161"/>
      <c r="AA3" s="161"/>
    </row>
    <row r="4" spans="1:27" ht="15" customHeight="1" x14ac:dyDescent="0.25">
      <c r="A4" s="132" t="s">
        <v>43</v>
      </c>
      <c r="B4" s="54"/>
      <c r="C4" s="54"/>
      <c r="D4" s="54"/>
      <c r="E4" s="54"/>
      <c r="F4" s="137"/>
      <c r="G4" s="53"/>
      <c r="H4" s="53"/>
      <c r="I4" s="78"/>
      <c r="J4" s="78"/>
      <c r="K4" s="78"/>
      <c r="L4" s="78"/>
      <c r="M4" s="78"/>
      <c r="N4" s="78"/>
      <c r="P4" s="164"/>
      <c r="Q4" s="151" t="str">
        <f>"STOB: "&amp;FIXED(ROUND(C9,2),2)&amp;" µg/m³"</f>
        <v>STOB: 0,09 µg/m³</v>
      </c>
      <c r="R4" s="151" t="str">
        <f>"STOB: "&amp;FIXED(ROUND(F9,1),1)&amp;" ng/m³"</f>
        <v>STOB: 7,4 ng/m³</v>
      </c>
      <c r="S4" s="151" t="str">
        <f>"STOB: "&amp;FIXED(ROUND(D9,1),1)&amp;" ng/m³"</f>
        <v>STOB: 3,1 ng/m³</v>
      </c>
      <c r="T4" s="164"/>
      <c r="U4" s="164"/>
      <c r="V4" s="161"/>
      <c r="W4" s="161"/>
      <c r="X4" s="161"/>
      <c r="Y4" s="161"/>
      <c r="Z4" s="161"/>
      <c r="AA4" s="161"/>
    </row>
    <row r="5" spans="1:27" ht="13.5" customHeight="1" thickBot="1" x14ac:dyDescent="0.25">
      <c r="A5" s="45" t="s">
        <v>82</v>
      </c>
      <c r="B5" s="52"/>
      <c r="I5" s="79"/>
      <c r="J5" s="80"/>
      <c r="P5" s="164"/>
      <c r="Q5" s="150" t="str">
        <f>TEXT(MIN('Daten STOR'!A13:A1048576),"TT.MM")&amp;". - "&amp;TEXT(MAX('Daten STOR'!A13:A1048576),"TT.MM.JJJJ")</f>
        <v>01.01. - 31.12.2024</v>
      </c>
      <c r="R5" s="150" t="str">
        <f>TEXT(MIN('Daten STOR'!A13:A1048576),"TT.MM")&amp;". - "&amp;TEXT(MAX('Daten STOR'!A13:A1048576),"TT.MM.JJJJ")</f>
        <v>01.01. - 31.12.2024</v>
      </c>
      <c r="S5" s="150" t="str">
        <f>TEXT(MIN('Daten STOR'!A13:A1048576),"TT.MM")&amp;". - "&amp;TEXT(MAX('Daten STOR'!A13:A1048576),"TT.MM.JJJJ")</f>
        <v>01.01. - 31.12.2024</v>
      </c>
      <c r="T5" s="164"/>
      <c r="U5" s="164"/>
      <c r="V5" s="161"/>
      <c r="W5" s="161"/>
      <c r="X5" s="161"/>
      <c r="Y5" s="161"/>
      <c r="Z5" s="161"/>
      <c r="AA5" s="161"/>
    </row>
    <row r="6" spans="1:27" s="58" customFormat="1" ht="15.75" x14ac:dyDescent="0.25">
      <c r="A6" s="55" t="s">
        <v>24</v>
      </c>
      <c r="B6" s="55" t="s">
        <v>22</v>
      </c>
      <c r="C6" s="55" t="s">
        <v>2</v>
      </c>
      <c r="D6" s="56" t="s">
        <v>0</v>
      </c>
      <c r="E6" s="55" t="s">
        <v>1</v>
      </c>
      <c r="F6" s="57" t="s">
        <v>3</v>
      </c>
      <c r="I6" s="81" t="s">
        <v>24</v>
      </c>
      <c r="J6" s="81" t="s">
        <v>22</v>
      </c>
      <c r="K6" s="81" t="s">
        <v>2</v>
      </c>
      <c r="L6" s="82" t="s">
        <v>0</v>
      </c>
      <c r="M6" s="81" t="s">
        <v>1</v>
      </c>
      <c r="N6" s="83" t="s">
        <v>3</v>
      </c>
      <c r="P6" s="165"/>
      <c r="Q6" s="152" t="str">
        <f>"STOR: "&amp;FIXED(ROUND('Daten STOR'!C9,2),2)&amp;" µg/m³"</f>
        <v>STOR: 0,06 µg/m³</v>
      </c>
      <c r="R6" s="152" t="str">
        <f>"STOR: "&amp;FIXED(ROUND('Daten STOR'!F9,1),1)&amp;" ng/m³"</f>
        <v>STOR: 5,1 ng/m³</v>
      </c>
      <c r="S6" s="152" t="str">
        <f>"STOR: "&amp;FIXED(ROUND('Daten STOR'!D9,1),1)&amp;" ng/m³"</f>
        <v>STOR: 2,1 ng/m³</v>
      </c>
      <c r="T6" s="165"/>
      <c r="U6" s="165"/>
      <c r="V6" s="162"/>
      <c r="W6" s="162"/>
      <c r="X6" s="162"/>
      <c r="Y6" s="162"/>
      <c r="Z6" s="162"/>
      <c r="AA6" s="162"/>
    </row>
    <row r="7" spans="1:27" s="58" customFormat="1" ht="13.5" customHeight="1" thickBot="1" x14ac:dyDescent="0.3">
      <c r="A7" s="59" t="s">
        <v>25</v>
      </c>
      <c r="B7" s="59" t="s">
        <v>23</v>
      </c>
      <c r="C7" s="59" t="s">
        <v>23</v>
      </c>
      <c r="D7" s="60" t="s">
        <v>26</v>
      </c>
      <c r="E7" s="59" t="s">
        <v>26</v>
      </c>
      <c r="F7" s="61" t="s">
        <v>26</v>
      </c>
      <c r="I7" s="84" t="s">
        <v>25</v>
      </c>
      <c r="J7" s="84" t="s">
        <v>23</v>
      </c>
      <c r="K7" s="84" t="s">
        <v>23</v>
      </c>
      <c r="L7" s="85" t="s">
        <v>26</v>
      </c>
      <c r="M7" s="84" t="s">
        <v>26</v>
      </c>
      <c r="N7" s="86" t="s">
        <v>26</v>
      </c>
      <c r="P7" s="165"/>
      <c r="Q7" s="147" t="str">
        <f>CONCATENATE(Q2&amp;"
",Q3&amp;"
",Q4&amp;"
",Q5&amp;"
",Q6)</f>
        <v>Mittelwerte
01.01. - 31.12.2024
STOB: 0,09 µg/m³
01.01. - 31.12.2024
STOR: 0,06 µg/m³</v>
      </c>
      <c r="R7" s="147" t="str">
        <f>CONCATENATE(R2&amp;"
",R3&amp;"
",R4&amp;"
",R5&amp;"
",R6)</f>
        <v>Mittelwerte
01.01. - 31.12.2024
STOB: 7,4 ng/m³
01.01. - 31.12.2024
STOR: 5,1 ng/m³</v>
      </c>
      <c r="S7" s="147" t="str">
        <f>CONCATENATE(S2&amp;"
",S3&amp;"
",S4&amp;"
",S5&amp;"
",S6)</f>
        <v>Mittelwerte
01.01. - 31.12.2024
STOB: 3,1 ng/m³
01.01. - 31.12.2024
STOR: 2,1 ng/m³</v>
      </c>
      <c r="T7" s="165"/>
      <c r="U7" s="165"/>
      <c r="V7" s="162"/>
      <c r="W7" s="162"/>
      <c r="X7" s="162"/>
      <c r="Y7" s="162"/>
      <c r="Z7" s="162"/>
      <c r="AA7" s="162"/>
    </row>
    <row r="8" spans="1:27" s="62" customFormat="1" ht="12" customHeight="1" x14ac:dyDescent="0.2">
      <c r="A8" s="167" t="s">
        <v>72</v>
      </c>
      <c r="B8" s="168">
        <v>40</v>
      </c>
      <c r="C8" s="169">
        <v>0.5</v>
      </c>
      <c r="D8" s="170">
        <v>5</v>
      </c>
      <c r="E8" s="170">
        <v>20</v>
      </c>
      <c r="F8" s="170">
        <v>6</v>
      </c>
      <c r="I8" s="87"/>
      <c r="J8" s="88"/>
      <c r="K8" s="89"/>
      <c r="L8" s="89"/>
      <c r="M8" s="90"/>
      <c r="N8" s="91"/>
      <c r="P8" s="166"/>
      <c r="Q8" s="166"/>
      <c r="R8" s="166"/>
      <c r="S8" s="166"/>
      <c r="T8" s="166"/>
      <c r="U8" s="166"/>
      <c r="V8" s="163"/>
      <c r="W8" s="163"/>
      <c r="X8" s="163"/>
      <c r="Y8" s="163"/>
      <c r="Z8" s="163"/>
      <c r="AA8" s="163"/>
    </row>
    <row r="9" spans="1:27" s="62" customFormat="1" ht="12" x14ac:dyDescent="0.2">
      <c r="A9" s="63" t="s">
        <v>5</v>
      </c>
      <c r="B9" s="159">
        <f>AVERAGE(B13:B378)</f>
        <v>13.14152542372881</v>
      </c>
      <c r="C9" s="25">
        <f>AVERAGE(C13:C378)</f>
        <v>9.4919774011299474E-2</v>
      </c>
      <c r="D9" s="24">
        <f>AVERAGE(D13:D378)</f>
        <v>3.0997090395480233</v>
      </c>
      <c r="E9" s="24">
        <f>AVERAGE(E13:E378)</f>
        <v>1.1440112994350276</v>
      </c>
      <c r="F9" s="171">
        <f>AVERAGE(F13:F378)</f>
        <v>7.422867231638417</v>
      </c>
      <c r="I9" s="92"/>
      <c r="J9" s="93"/>
      <c r="K9" s="94"/>
      <c r="L9" s="95"/>
      <c r="M9" s="95"/>
      <c r="N9" s="96"/>
      <c r="P9" s="166"/>
      <c r="Q9" s="166"/>
      <c r="R9" s="166"/>
      <c r="S9" s="166"/>
      <c r="T9" s="166"/>
      <c r="U9" s="166"/>
      <c r="V9" s="163"/>
      <c r="W9" s="163"/>
      <c r="X9" s="163"/>
      <c r="Y9" s="163"/>
      <c r="Z9" s="163"/>
      <c r="AA9" s="163"/>
    </row>
    <row r="10" spans="1:27" s="62" customFormat="1" ht="12" x14ac:dyDescent="0.2">
      <c r="A10" s="63" t="s">
        <v>4</v>
      </c>
      <c r="B10" s="159">
        <f>MAX(B13:B378)</f>
        <v>62.8</v>
      </c>
      <c r="C10" s="25">
        <f>MAX(C13:C378)</f>
        <v>0.79220000000000002</v>
      </c>
      <c r="D10" s="24">
        <f>MAX(D13:D378)</f>
        <v>74.599000000000004</v>
      </c>
      <c r="E10" s="24">
        <f>MAX(E13:E378)</f>
        <v>8.34</v>
      </c>
      <c r="F10" s="24">
        <f>MAX(F13:F378)</f>
        <v>93.902000000000001</v>
      </c>
      <c r="I10" s="92"/>
      <c r="J10" s="93"/>
      <c r="K10" s="94"/>
      <c r="L10" s="95"/>
      <c r="M10" s="95"/>
      <c r="N10" s="96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</row>
    <row r="11" spans="1:27" s="62" customFormat="1" ht="12" x14ac:dyDescent="0.2">
      <c r="A11" s="63" t="s">
        <v>20</v>
      </c>
      <c r="B11" s="159">
        <f>COUNT(B13:B378)</f>
        <v>354</v>
      </c>
      <c r="C11" s="159">
        <f>COUNT(C13:C378)</f>
        <v>354</v>
      </c>
      <c r="D11" s="159">
        <f>COUNT(D13:D378)</f>
        <v>354</v>
      </c>
      <c r="E11" s="159">
        <f>COUNT(E13:E378)</f>
        <v>354</v>
      </c>
      <c r="F11" s="159">
        <f>COUNT(F13:F378)</f>
        <v>354</v>
      </c>
      <c r="I11" s="154"/>
      <c r="J11" s="155"/>
      <c r="K11" s="156"/>
      <c r="L11" s="157"/>
      <c r="M11" s="157"/>
      <c r="N11" s="158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</row>
    <row r="12" spans="1:27" s="62" customFormat="1" thickBot="1" x14ac:dyDescent="0.25">
      <c r="A12" s="64" t="s">
        <v>21</v>
      </c>
      <c r="B12" s="160">
        <f>COUNTIF(B13:B378,"&gt;=50,5")</f>
        <v>4</v>
      </c>
      <c r="C12" s="26"/>
      <c r="D12" s="26"/>
      <c r="E12" s="27"/>
      <c r="F12" s="26"/>
      <c r="I12" s="97"/>
      <c r="J12" s="98"/>
      <c r="K12" s="99"/>
      <c r="L12" s="99"/>
      <c r="M12" s="100"/>
      <c r="N12" s="101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</row>
    <row r="13" spans="1:27" s="62" customFormat="1" ht="12" x14ac:dyDescent="0.2">
      <c r="A13" s="30">
        <v>45292</v>
      </c>
      <c r="B13" s="31">
        <v>7.5</v>
      </c>
      <c r="C13" s="34">
        <v>6.9999999999999999E-4</v>
      </c>
      <c r="D13" s="33">
        <v>3.7999999999999999E-2</v>
      </c>
      <c r="E13" s="32">
        <v>0.77</v>
      </c>
      <c r="F13" s="48">
        <v>5.0999999999999997E-2</v>
      </c>
      <c r="G13" s="29"/>
      <c r="H13" s="29"/>
      <c r="I13" s="102">
        <v>45292</v>
      </c>
      <c r="J13" s="103">
        <v>7.5</v>
      </c>
      <c r="K13" s="104">
        <v>6.9999999999999999E-4</v>
      </c>
      <c r="L13" s="105">
        <v>3.7999999999999999E-2</v>
      </c>
      <c r="M13" s="106" t="s">
        <v>55</v>
      </c>
      <c r="N13" s="107">
        <v>5.0999999999999997E-2</v>
      </c>
      <c r="O13" s="123"/>
      <c r="P13" s="123"/>
    </row>
    <row r="14" spans="1:27" s="62" customFormat="1" ht="12" x14ac:dyDescent="0.2">
      <c r="A14" s="30">
        <v>45293</v>
      </c>
      <c r="B14" s="31">
        <v>1.2</v>
      </c>
      <c r="C14" s="34">
        <v>8.9999999999999998E-4</v>
      </c>
      <c r="D14" s="33">
        <v>1.4999999999999999E-2</v>
      </c>
      <c r="E14" s="32">
        <v>-7.0000000000000007E-2</v>
      </c>
      <c r="F14" s="48">
        <v>3.5999999999999997E-2</v>
      </c>
      <c r="G14" s="29"/>
      <c r="H14" s="29"/>
      <c r="I14" s="102">
        <v>45293</v>
      </c>
      <c r="J14" s="103" t="s">
        <v>30</v>
      </c>
      <c r="K14" s="104">
        <v>8.9999999999999998E-4</v>
      </c>
      <c r="L14" s="105">
        <v>1.4999999999999999E-2</v>
      </c>
      <c r="M14" s="106" t="s">
        <v>30</v>
      </c>
      <c r="N14" s="107">
        <v>3.5999999999999997E-2</v>
      </c>
      <c r="O14" s="123"/>
      <c r="P14" s="123"/>
    </row>
    <row r="15" spans="1:27" s="62" customFormat="1" ht="12" x14ac:dyDescent="0.2">
      <c r="A15" s="30">
        <v>45294</v>
      </c>
      <c r="B15" s="31">
        <v>4</v>
      </c>
      <c r="C15" s="34">
        <v>1E-3</v>
      </c>
      <c r="D15" s="33">
        <v>2.1999999999999999E-2</v>
      </c>
      <c r="E15" s="32">
        <v>-0.46</v>
      </c>
      <c r="F15" s="48">
        <v>3.5999999999999997E-2</v>
      </c>
      <c r="G15" s="29"/>
      <c r="H15" s="29"/>
      <c r="I15" s="102">
        <v>45294</v>
      </c>
      <c r="J15" s="103">
        <v>4</v>
      </c>
      <c r="K15" s="104">
        <v>1E-3</v>
      </c>
      <c r="L15" s="105">
        <v>2.1999999999999999E-2</v>
      </c>
      <c r="M15" s="106" t="s">
        <v>30</v>
      </c>
      <c r="N15" s="107">
        <v>3.5999999999999997E-2</v>
      </c>
      <c r="O15" s="123"/>
      <c r="P15" s="123"/>
    </row>
    <row r="16" spans="1:27" s="62" customFormat="1" ht="12" x14ac:dyDescent="0.2">
      <c r="A16" s="30">
        <v>45295</v>
      </c>
      <c r="B16" s="31">
        <v>5.2</v>
      </c>
      <c r="C16" s="34">
        <v>3.7000000000000002E-3</v>
      </c>
      <c r="D16" s="33">
        <v>5.1999999999999998E-2</v>
      </c>
      <c r="E16" s="32">
        <v>-0.47</v>
      </c>
      <c r="F16" s="48">
        <v>0.16600000000000001</v>
      </c>
      <c r="G16" s="29"/>
      <c r="H16" s="29"/>
      <c r="I16" s="102">
        <v>45295</v>
      </c>
      <c r="J16" s="103">
        <v>5.2</v>
      </c>
      <c r="K16" s="104">
        <v>3.7000000000000002E-3</v>
      </c>
      <c r="L16" s="105">
        <v>5.1999999999999998E-2</v>
      </c>
      <c r="M16" s="106" t="s">
        <v>30</v>
      </c>
      <c r="N16" s="107">
        <v>0.16600000000000001</v>
      </c>
      <c r="O16" s="123"/>
      <c r="P16" s="123"/>
    </row>
    <row r="17" spans="1:16" s="62" customFormat="1" ht="12" x14ac:dyDescent="0.2">
      <c r="A17" s="30">
        <v>45296</v>
      </c>
      <c r="B17" s="31">
        <v>3.4</v>
      </c>
      <c r="C17" s="34">
        <v>1.6999999999999999E-3</v>
      </c>
      <c r="D17" s="33">
        <v>3.5999999999999997E-2</v>
      </c>
      <c r="E17" s="32">
        <v>0.28999999999999998</v>
      </c>
      <c r="F17" s="48">
        <v>8.7999999999999995E-2</v>
      </c>
      <c r="G17" s="29"/>
      <c r="H17" s="29"/>
      <c r="I17" s="102">
        <v>45296</v>
      </c>
      <c r="J17" s="103" t="s">
        <v>57</v>
      </c>
      <c r="K17" s="104">
        <v>1.6999999999999999E-3</v>
      </c>
      <c r="L17" s="105">
        <v>3.5999999999999997E-2</v>
      </c>
      <c r="M17" s="106" t="s">
        <v>30</v>
      </c>
      <c r="N17" s="107">
        <v>8.7999999999999995E-2</v>
      </c>
      <c r="O17" s="123"/>
      <c r="P17" s="123"/>
    </row>
    <row r="18" spans="1:16" s="62" customFormat="1" ht="12" x14ac:dyDescent="0.2">
      <c r="A18" s="30">
        <v>45297</v>
      </c>
      <c r="B18" s="31">
        <v>5.4</v>
      </c>
      <c r="C18" s="34">
        <v>2.3E-3</v>
      </c>
      <c r="D18" s="33">
        <v>5.8000000000000003E-2</v>
      </c>
      <c r="E18" s="32">
        <v>0.05</v>
      </c>
      <c r="F18" s="48">
        <v>0.158</v>
      </c>
      <c r="G18" s="29"/>
      <c r="H18" s="29"/>
      <c r="I18" s="102">
        <v>45297</v>
      </c>
      <c r="J18" s="103">
        <v>5.4</v>
      </c>
      <c r="K18" s="104">
        <v>2.3E-3</v>
      </c>
      <c r="L18" s="105">
        <v>5.8000000000000003E-2</v>
      </c>
      <c r="M18" s="106" t="s">
        <v>30</v>
      </c>
      <c r="N18" s="107">
        <v>0.158</v>
      </c>
      <c r="O18" s="123"/>
      <c r="P18" s="123"/>
    </row>
    <row r="19" spans="1:16" s="62" customFormat="1" ht="12" x14ac:dyDescent="0.2">
      <c r="A19" s="30">
        <v>45298</v>
      </c>
      <c r="B19" s="31">
        <v>9.3000000000000007</v>
      </c>
      <c r="C19" s="34">
        <v>3.3999999999999998E-3</v>
      </c>
      <c r="D19" s="33">
        <v>0.1</v>
      </c>
      <c r="E19" s="32">
        <v>-0.64</v>
      </c>
      <c r="F19" s="48">
        <v>0.255</v>
      </c>
      <c r="G19" s="29"/>
      <c r="H19" s="29"/>
      <c r="I19" s="102">
        <v>45298</v>
      </c>
      <c r="J19" s="103">
        <v>9.3000000000000007</v>
      </c>
      <c r="K19" s="104">
        <v>3.3999999999999998E-3</v>
      </c>
      <c r="L19" s="105">
        <v>0.1</v>
      </c>
      <c r="M19" s="106" t="s">
        <v>30</v>
      </c>
      <c r="N19" s="107">
        <v>0.255</v>
      </c>
      <c r="O19" s="123"/>
      <c r="P19" s="123"/>
    </row>
    <row r="20" spans="1:16" s="62" customFormat="1" ht="12" x14ac:dyDescent="0.2">
      <c r="A20" s="30">
        <v>45299</v>
      </c>
      <c r="B20" s="31">
        <v>9.3000000000000007</v>
      </c>
      <c r="C20" s="34">
        <v>4.4000000000000003E-3</v>
      </c>
      <c r="D20" s="33">
        <v>0.11</v>
      </c>
      <c r="E20" s="32">
        <v>0.04</v>
      </c>
      <c r="F20" s="48">
        <v>0.34200000000000003</v>
      </c>
      <c r="G20" s="29"/>
      <c r="H20" s="29"/>
      <c r="I20" s="102">
        <v>45299</v>
      </c>
      <c r="J20" s="103">
        <v>9.3000000000000007</v>
      </c>
      <c r="K20" s="104">
        <v>4.4000000000000003E-3</v>
      </c>
      <c r="L20" s="105">
        <v>0.11</v>
      </c>
      <c r="M20" s="106" t="s">
        <v>30</v>
      </c>
      <c r="N20" s="107">
        <v>0.34200000000000003</v>
      </c>
      <c r="O20" s="123"/>
      <c r="P20" s="123"/>
    </row>
    <row r="21" spans="1:16" s="62" customFormat="1" ht="12" x14ac:dyDescent="0.2">
      <c r="A21" s="30">
        <v>45300</v>
      </c>
      <c r="B21" s="31">
        <v>13.5</v>
      </c>
      <c r="C21" s="34">
        <v>6.4000000000000003E-3</v>
      </c>
      <c r="D21" s="33">
        <v>0.15</v>
      </c>
      <c r="E21" s="32">
        <v>0.77</v>
      </c>
      <c r="F21" s="48">
        <v>0.56999999999999995</v>
      </c>
      <c r="G21" s="29"/>
      <c r="H21" s="29"/>
      <c r="I21" s="102">
        <v>45300</v>
      </c>
      <c r="J21" s="103">
        <v>13.5</v>
      </c>
      <c r="K21" s="104">
        <v>6.4000000000000003E-3</v>
      </c>
      <c r="L21" s="105">
        <v>0.15</v>
      </c>
      <c r="M21" s="106" t="s">
        <v>58</v>
      </c>
      <c r="N21" s="107">
        <v>0.56999999999999995</v>
      </c>
      <c r="O21" s="123"/>
      <c r="P21" s="123"/>
    </row>
    <row r="22" spans="1:16" s="62" customFormat="1" ht="12" x14ac:dyDescent="0.2">
      <c r="A22" s="30">
        <v>45301</v>
      </c>
      <c r="B22" s="31">
        <v>20.3</v>
      </c>
      <c r="C22" s="34">
        <v>3.15E-2</v>
      </c>
      <c r="D22" s="33">
        <v>1.25</v>
      </c>
      <c r="E22" s="32">
        <v>0.38</v>
      </c>
      <c r="F22" s="48">
        <v>2.81</v>
      </c>
      <c r="G22" s="29"/>
      <c r="H22" s="29"/>
      <c r="I22" s="102">
        <v>45301</v>
      </c>
      <c r="J22" s="103">
        <v>20.3</v>
      </c>
      <c r="K22" s="104">
        <v>3.15E-2</v>
      </c>
      <c r="L22" s="105">
        <v>1.25</v>
      </c>
      <c r="M22" s="106" t="s">
        <v>30</v>
      </c>
      <c r="N22" s="107">
        <v>2.81</v>
      </c>
      <c r="O22" s="123"/>
      <c r="P22" s="123"/>
    </row>
    <row r="23" spans="1:16" s="62" customFormat="1" ht="12" x14ac:dyDescent="0.2">
      <c r="A23" s="30">
        <v>45302</v>
      </c>
      <c r="B23" s="31">
        <v>34.1</v>
      </c>
      <c r="C23" s="34">
        <v>0.4143</v>
      </c>
      <c r="D23" s="33">
        <v>10.079000000000001</v>
      </c>
      <c r="E23" s="32">
        <v>1.92</v>
      </c>
      <c r="F23" s="48">
        <v>51.597999999999999</v>
      </c>
      <c r="G23" s="29"/>
      <c r="H23" s="29"/>
      <c r="I23" s="102">
        <v>45302</v>
      </c>
      <c r="J23" s="103">
        <v>34.1</v>
      </c>
      <c r="K23" s="104">
        <v>0.4143</v>
      </c>
      <c r="L23" s="105">
        <v>10.079000000000001</v>
      </c>
      <c r="M23" s="106" t="s">
        <v>58</v>
      </c>
      <c r="N23" s="107">
        <v>51.597999999999999</v>
      </c>
      <c r="O23" s="123"/>
      <c r="P23" s="123"/>
    </row>
    <row r="24" spans="1:16" s="62" customFormat="1" ht="12" x14ac:dyDescent="0.2">
      <c r="A24" s="30">
        <v>45303</v>
      </c>
      <c r="B24" s="31">
        <v>22</v>
      </c>
      <c r="C24" s="34">
        <v>4.7E-2</v>
      </c>
      <c r="D24" s="33">
        <v>0.93100000000000005</v>
      </c>
      <c r="E24" s="32">
        <v>0.22</v>
      </c>
      <c r="F24" s="48">
        <v>7.6970000000000001</v>
      </c>
      <c r="G24" s="29"/>
      <c r="H24" s="29"/>
      <c r="I24" s="102">
        <v>45303</v>
      </c>
      <c r="J24" s="103">
        <v>22</v>
      </c>
      <c r="K24" s="104">
        <v>4.7E-2</v>
      </c>
      <c r="L24" s="105">
        <v>0.93100000000000005</v>
      </c>
      <c r="M24" s="106" t="s">
        <v>30</v>
      </c>
      <c r="N24" s="107">
        <v>7.6970000000000001</v>
      </c>
      <c r="O24" s="123"/>
      <c r="P24" s="123"/>
    </row>
    <row r="25" spans="1:16" s="62" customFormat="1" ht="12" x14ac:dyDescent="0.2">
      <c r="A25" s="30">
        <v>45304</v>
      </c>
      <c r="B25" s="31">
        <v>14.3</v>
      </c>
      <c r="C25" s="34">
        <v>5.4000000000000003E-3</v>
      </c>
      <c r="D25" s="33">
        <v>0.216</v>
      </c>
      <c r="E25" s="32">
        <v>1.27</v>
      </c>
      <c r="F25" s="48">
        <v>0.42</v>
      </c>
      <c r="G25" s="29"/>
      <c r="H25" s="29"/>
      <c r="I25" s="102">
        <v>45304</v>
      </c>
      <c r="J25" s="103">
        <v>14.3</v>
      </c>
      <c r="K25" s="104">
        <v>5.4000000000000003E-3</v>
      </c>
      <c r="L25" s="105">
        <v>0.216</v>
      </c>
      <c r="M25" s="106" t="s">
        <v>59</v>
      </c>
      <c r="N25" s="107">
        <v>0.42</v>
      </c>
      <c r="O25" s="123"/>
      <c r="P25" s="123"/>
    </row>
    <row r="26" spans="1:16" s="62" customFormat="1" ht="12" x14ac:dyDescent="0.2">
      <c r="A26" s="30">
        <v>45305</v>
      </c>
      <c r="B26" s="31">
        <v>6.5</v>
      </c>
      <c r="C26" s="34">
        <v>2.8999999999999998E-3</v>
      </c>
      <c r="D26" s="33">
        <v>7.0000000000000007E-2</v>
      </c>
      <c r="E26" s="32">
        <v>-0.02</v>
      </c>
      <c r="F26" s="48">
        <v>0.154</v>
      </c>
      <c r="G26" s="29"/>
      <c r="H26" s="29"/>
      <c r="I26" s="102">
        <v>45305</v>
      </c>
      <c r="J26" s="103">
        <v>6.5</v>
      </c>
      <c r="K26" s="104">
        <v>2.8999999999999998E-3</v>
      </c>
      <c r="L26" s="105">
        <v>7.0000000000000007E-2</v>
      </c>
      <c r="M26" s="106" t="s">
        <v>30</v>
      </c>
      <c r="N26" s="107">
        <v>0.154</v>
      </c>
      <c r="O26" s="123"/>
      <c r="P26" s="123"/>
    </row>
    <row r="27" spans="1:16" s="62" customFormat="1" ht="12" x14ac:dyDescent="0.2">
      <c r="A27" s="30">
        <v>45306</v>
      </c>
      <c r="B27" s="31">
        <v>8.6999999999999993</v>
      </c>
      <c r="C27" s="34">
        <v>3.0999999999999999E-3</v>
      </c>
      <c r="D27" s="33">
        <v>0.08</v>
      </c>
      <c r="E27" s="32">
        <v>-0.38</v>
      </c>
      <c r="F27" s="48">
        <v>0.19900000000000001</v>
      </c>
      <c r="G27" s="29"/>
      <c r="H27" s="29"/>
      <c r="I27" s="102">
        <v>45306</v>
      </c>
      <c r="J27" s="103">
        <v>8.6999999999999993</v>
      </c>
      <c r="K27" s="104">
        <v>3.0999999999999999E-3</v>
      </c>
      <c r="L27" s="105">
        <v>0.08</v>
      </c>
      <c r="M27" s="106" t="s">
        <v>30</v>
      </c>
      <c r="N27" s="107">
        <v>0.19900000000000001</v>
      </c>
      <c r="O27" s="123"/>
      <c r="P27" s="123"/>
    </row>
    <row r="28" spans="1:16" s="62" customFormat="1" ht="12" x14ac:dyDescent="0.2">
      <c r="A28" s="30">
        <v>45307</v>
      </c>
      <c r="B28" s="31"/>
      <c r="C28" s="34"/>
      <c r="D28" s="33"/>
      <c r="E28" s="32"/>
      <c r="F28" s="48"/>
      <c r="G28" s="29"/>
      <c r="H28" s="29"/>
      <c r="I28" s="102">
        <v>45307</v>
      </c>
      <c r="J28" s="103" t="s">
        <v>64</v>
      </c>
      <c r="K28" s="104" t="s">
        <v>64</v>
      </c>
      <c r="L28" s="105" t="s">
        <v>64</v>
      </c>
      <c r="M28" s="106" t="s">
        <v>64</v>
      </c>
      <c r="N28" s="107" t="s">
        <v>64</v>
      </c>
      <c r="O28" s="123"/>
      <c r="P28" s="123"/>
    </row>
    <row r="29" spans="1:16" s="62" customFormat="1" ht="12" x14ac:dyDescent="0.2">
      <c r="A29" s="30">
        <v>45308</v>
      </c>
      <c r="B29" s="31"/>
      <c r="C29" s="34"/>
      <c r="D29" s="33"/>
      <c r="E29" s="32"/>
      <c r="F29" s="48"/>
      <c r="G29" s="29"/>
      <c r="H29" s="29"/>
      <c r="I29" s="102">
        <v>45308</v>
      </c>
      <c r="J29" s="103" t="s">
        <v>64</v>
      </c>
      <c r="K29" s="104" t="s">
        <v>64</v>
      </c>
      <c r="L29" s="105" t="s">
        <v>64</v>
      </c>
      <c r="M29" s="106" t="s">
        <v>64</v>
      </c>
      <c r="N29" s="107" t="s">
        <v>64</v>
      </c>
      <c r="O29" s="123"/>
      <c r="P29" s="123"/>
    </row>
    <row r="30" spans="1:16" s="62" customFormat="1" ht="12" x14ac:dyDescent="0.2">
      <c r="A30" s="30">
        <v>45309</v>
      </c>
      <c r="B30" s="31"/>
      <c r="C30" s="34"/>
      <c r="D30" s="33"/>
      <c r="E30" s="32"/>
      <c r="F30" s="48"/>
      <c r="G30" s="29"/>
      <c r="H30" s="29"/>
      <c r="I30" s="102">
        <v>45309</v>
      </c>
      <c r="J30" s="103" t="s">
        <v>64</v>
      </c>
      <c r="K30" s="104" t="s">
        <v>64</v>
      </c>
      <c r="L30" s="105" t="s">
        <v>64</v>
      </c>
      <c r="M30" s="106" t="s">
        <v>64</v>
      </c>
      <c r="N30" s="107" t="s">
        <v>64</v>
      </c>
      <c r="O30" s="123"/>
      <c r="P30" s="123"/>
    </row>
    <row r="31" spans="1:16" s="62" customFormat="1" ht="12" x14ac:dyDescent="0.2">
      <c r="A31" s="30">
        <v>45310</v>
      </c>
      <c r="B31" s="31"/>
      <c r="C31" s="34"/>
      <c r="D31" s="33"/>
      <c r="E31" s="32"/>
      <c r="F31" s="48"/>
      <c r="G31" s="29"/>
      <c r="H31" s="29"/>
      <c r="I31" s="102">
        <v>45310</v>
      </c>
      <c r="J31" s="103" t="s">
        <v>64</v>
      </c>
      <c r="K31" s="104" t="s">
        <v>64</v>
      </c>
      <c r="L31" s="105" t="s">
        <v>64</v>
      </c>
      <c r="M31" s="106" t="s">
        <v>64</v>
      </c>
      <c r="N31" s="107" t="s">
        <v>64</v>
      </c>
      <c r="O31" s="123"/>
      <c r="P31" s="123"/>
    </row>
    <row r="32" spans="1:16" s="62" customFormat="1" ht="12" x14ac:dyDescent="0.2">
      <c r="A32" s="30">
        <v>45311</v>
      </c>
      <c r="B32" s="31"/>
      <c r="C32" s="34"/>
      <c r="D32" s="33"/>
      <c r="E32" s="32"/>
      <c r="F32" s="48"/>
      <c r="G32" s="29"/>
      <c r="H32" s="29"/>
      <c r="I32" s="102">
        <v>45311</v>
      </c>
      <c r="J32" s="103" t="s">
        <v>64</v>
      </c>
      <c r="K32" s="104" t="s">
        <v>64</v>
      </c>
      <c r="L32" s="105" t="s">
        <v>64</v>
      </c>
      <c r="M32" s="106" t="s">
        <v>64</v>
      </c>
      <c r="N32" s="107" t="s">
        <v>64</v>
      </c>
      <c r="O32" s="123"/>
      <c r="P32" s="123"/>
    </row>
    <row r="33" spans="1:16" s="62" customFormat="1" ht="12" x14ac:dyDescent="0.2">
      <c r="A33" s="30">
        <v>45312</v>
      </c>
      <c r="B33" s="31"/>
      <c r="C33" s="34"/>
      <c r="D33" s="33"/>
      <c r="E33" s="32"/>
      <c r="F33" s="48"/>
      <c r="G33" s="29"/>
      <c r="H33" s="29"/>
      <c r="I33" s="102">
        <v>45312</v>
      </c>
      <c r="J33" s="103" t="s">
        <v>64</v>
      </c>
      <c r="K33" s="104" t="s">
        <v>64</v>
      </c>
      <c r="L33" s="105" t="s">
        <v>64</v>
      </c>
      <c r="M33" s="106" t="s">
        <v>64</v>
      </c>
      <c r="N33" s="107" t="s">
        <v>64</v>
      </c>
      <c r="O33" s="123"/>
      <c r="P33" s="123"/>
    </row>
    <row r="34" spans="1:16" s="62" customFormat="1" ht="12" x14ac:dyDescent="0.2">
      <c r="A34" s="30">
        <v>45313</v>
      </c>
      <c r="B34" s="31"/>
      <c r="C34" s="34"/>
      <c r="D34" s="33"/>
      <c r="E34" s="32"/>
      <c r="F34" s="48"/>
      <c r="G34" s="29"/>
      <c r="H34" s="29"/>
      <c r="I34" s="102">
        <v>45313</v>
      </c>
      <c r="J34" s="103" t="s">
        <v>64</v>
      </c>
      <c r="K34" s="104" t="s">
        <v>64</v>
      </c>
      <c r="L34" s="105" t="s">
        <v>64</v>
      </c>
      <c r="M34" s="106" t="s">
        <v>64</v>
      </c>
      <c r="N34" s="107" t="s">
        <v>64</v>
      </c>
      <c r="O34" s="123"/>
      <c r="P34" s="123"/>
    </row>
    <row r="35" spans="1:16" s="62" customFormat="1" ht="12" x14ac:dyDescent="0.2">
      <c r="A35" s="30">
        <v>45314</v>
      </c>
      <c r="B35" s="31">
        <v>10.199999999999999</v>
      </c>
      <c r="C35" s="34">
        <v>5.4000000000000003E-3</v>
      </c>
      <c r="D35" s="33">
        <v>4.3999999999999997E-2</v>
      </c>
      <c r="E35" s="32">
        <v>7.0000000000000007E-2</v>
      </c>
      <c r="F35" s="48">
        <v>0.122</v>
      </c>
      <c r="G35" s="29"/>
      <c r="H35" s="29"/>
      <c r="I35" s="102">
        <v>45314</v>
      </c>
      <c r="J35" s="103">
        <v>10.199999999999999</v>
      </c>
      <c r="K35" s="104">
        <v>5.4000000000000003E-3</v>
      </c>
      <c r="L35" s="105">
        <v>4.3999999999999997E-2</v>
      </c>
      <c r="M35" s="106" t="s">
        <v>30</v>
      </c>
      <c r="N35" s="107">
        <v>0.122</v>
      </c>
      <c r="O35" s="123"/>
      <c r="P35" s="123"/>
    </row>
    <row r="36" spans="1:16" s="62" customFormat="1" ht="12" x14ac:dyDescent="0.2">
      <c r="A36" s="30">
        <v>45315</v>
      </c>
      <c r="B36" s="31">
        <v>15.8</v>
      </c>
      <c r="C36" s="34">
        <v>3.7000000000000002E-3</v>
      </c>
      <c r="D36" s="33">
        <v>5.8000000000000003E-2</v>
      </c>
      <c r="E36" s="32">
        <v>-0.14000000000000001</v>
      </c>
      <c r="F36" s="48">
        <v>0.158</v>
      </c>
      <c r="G36" s="29"/>
      <c r="H36" s="29"/>
      <c r="I36" s="102">
        <v>45315</v>
      </c>
      <c r="J36" s="103">
        <v>15.8</v>
      </c>
      <c r="K36" s="104">
        <v>3.7000000000000002E-3</v>
      </c>
      <c r="L36" s="105">
        <v>5.8000000000000003E-2</v>
      </c>
      <c r="M36" s="106" t="s">
        <v>30</v>
      </c>
      <c r="N36" s="107">
        <v>0.158</v>
      </c>
      <c r="O36" s="123"/>
      <c r="P36" s="123"/>
    </row>
    <row r="37" spans="1:16" s="62" customFormat="1" ht="12" x14ac:dyDescent="0.2">
      <c r="A37" s="30">
        <v>45316</v>
      </c>
      <c r="B37" s="31">
        <v>16.5</v>
      </c>
      <c r="C37" s="34">
        <v>9.7999999999999997E-3</v>
      </c>
      <c r="D37" s="33">
        <v>0.11899999999999999</v>
      </c>
      <c r="E37" s="32">
        <v>0.46</v>
      </c>
      <c r="F37" s="48">
        <v>0.52400000000000002</v>
      </c>
      <c r="G37" s="29"/>
      <c r="H37" s="29"/>
      <c r="I37" s="102">
        <v>45316</v>
      </c>
      <c r="J37" s="103">
        <v>16.5</v>
      </c>
      <c r="K37" s="104">
        <v>9.7999999999999997E-3</v>
      </c>
      <c r="L37" s="105">
        <v>0.11899999999999999</v>
      </c>
      <c r="M37" s="106" t="s">
        <v>30</v>
      </c>
      <c r="N37" s="107">
        <v>0.52400000000000002</v>
      </c>
      <c r="O37" s="123"/>
      <c r="P37" s="123"/>
    </row>
    <row r="38" spans="1:16" s="62" customFormat="1" ht="12" x14ac:dyDescent="0.2">
      <c r="A38" s="30">
        <v>45317</v>
      </c>
      <c r="B38" s="31">
        <v>5.2</v>
      </c>
      <c r="C38" s="34">
        <v>2.2000000000000001E-3</v>
      </c>
      <c r="D38" s="33">
        <v>7.0000000000000007E-2</v>
      </c>
      <c r="E38" s="32">
        <v>0.79</v>
      </c>
      <c r="F38" s="48">
        <v>0.191</v>
      </c>
      <c r="G38" s="29"/>
      <c r="H38" s="29"/>
      <c r="I38" s="102">
        <v>45317</v>
      </c>
      <c r="J38" s="103">
        <v>5.2</v>
      </c>
      <c r="K38" s="104">
        <v>2.2000000000000001E-3</v>
      </c>
      <c r="L38" s="105">
        <v>7.0000000000000007E-2</v>
      </c>
      <c r="M38" s="106" t="s">
        <v>61</v>
      </c>
      <c r="N38" s="107">
        <v>0.191</v>
      </c>
      <c r="O38" s="123"/>
      <c r="P38" s="123"/>
    </row>
    <row r="39" spans="1:16" s="62" customFormat="1" ht="12" x14ac:dyDescent="0.2">
      <c r="A39" s="30">
        <v>45318</v>
      </c>
      <c r="B39" s="31">
        <v>11.6</v>
      </c>
      <c r="C39" s="34">
        <v>0.34849999999999998</v>
      </c>
      <c r="D39" s="33">
        <v>11.613</v>
      </c>
      <c r="E39" s="32">
        <v>0.81</v>
      </c>
      <c r="F39" s="48">
        <v>25.318000000000001</v>
      </c>
      <c r="G39" s="29"/>
      <c r="H39" s="29"/>
      <c r="I39" s="102">
        <v>45318</v>
      </c>
      <c r="J39" s="103">
        <v>11.6</v>
      </c>
      <c r="K39" s="104">
        <v>0.34849999999999998</v>
      </c>
      <c r="L39" s="105">
        <v>11.613</v>
      </c>
      <c r="M39" s="106" t="s">
        <v>62</v>
      </c>
      <c r="N39" s="107">
        <v>25.318000000000001</v>
      </c>
      <c r="O39" s="123"/>
      <c r="P39" s="123"/>
    </row>
    <row r="40" spans="1:16" s="62" customFormat="1" ht="12" x14ac:dyDescent="0.2">
      <c r="A40" s="30">
        <v>45319</v>
      </c>
      <c r="B40" s="31">
        <v>10.5</v>
      </c>
      <c r="C40" s="34">
        <v>0.24740000000000001</v>
      </c>
      <c r="D40" s="33">
        <v>8.359</v>
      </c>
      <c r="E40" s="32">
        <v>3.37</v>
      </c>
      <c r="F40" s="48">
        <v>25.632000000000001</v>
      </c>
      <c r="G40" s="29"/>
      <c r="H40" s="29"/>
      <c r="I40" s="102">
        <v>45319</v>
      </c>
      <c r="J40" s="103">
        <v>10.5</v>
      </c>
      <c r="K40" s="104">
        <v>0.24740000000000001</v>
      </c>
      <c r="L40" s="105">
        <v>8.359</v>
      </c>
      <c r="M40" s="106">
        <v>3.37</v>
      </c>
      <c r="N40" s="107">
        <v>25.632000000000001</v>
      </c>
      <c r="O40" s="123"/>
      <c r="P40" s="123"/>
    </row>
    <row r="41" spans="1:16" s="62" customFormat="1" ht="12" x14ac:dyDescent="0.2">
      <c r="A41" s="30">
        <v>45320</v>
      </c>
      <c r="B41" s="31">
        <v>16.100000000000001</v>
      </c>
      <c r="C41" s="34">
        <v>0.1479</v>
      </c>
      <c r="D41" s="33">
        <v>2.3109999999999999</v>
      </c>
      <c r="E41" s="32">
        <v>1.23</v>
      </c>
      <c r="F41" s="48">
        <v>8.8819999999999997</v>
      </c>
      <c r="G41" s="29"/>
      <c r="H41" s="29"/>
      <c r="I41" s="102">
        <v>45320</v>
      </c>
      <c r="J41" s="103">
        <v>16.100000000000001</v>
      </c>
      <c r="K41" s="104">
        <v>0.1479</v>
      </c>
      <c r="L41" s="105">
        <v>2.3109999999999999</v>
      </c>
      <c r="M41" s="106" t="s">
        <v>61</v>
      </c>
      <c r="N41" s="107">
        <v>8.8819999999999997</v>
      </c>
      <c r="O41" s="123"/>
      <c r="P41" s="123"/>
    </row>
    <row r="42" spans="1:16" s="62" customFormat="1" ht="12" x14ac:dyDescent="0.2">
      <c r="A42" s="30">
        <v>45321</v>
      </c>
      <c r="B42" s="31">
        <v>11.6</v>
      </c>
      <c r="C42" s="34">
        <v>1.1900000000000001E-2</v>
      </c>
      <c r="D42" s="33">
        <v>0.13</v>
      </c>
      <c r="E42" s="32">
        <v>0.46</v>
      </c>
      <c r="F42" s="48">
        <v>0.54900000000000004</v>
      </c>
      <c r="G42" s="29"/>
      <c r="H42" s="29"/>
      <c r="I42" s="102">
        <v>45321</v>
      </c>
      <c r="J42" s="103">
        <v>11.6</v>
      </c>
      <c r="K42" s="104">
        <v>1.1900000000000001E-2</v>
      </c>
      <c r="L42" s="105">
        <v>0.13</v>
      </c>
      <c r="M42" s="106" t="s">
        <v>30</v>
      </c>
      <c r="N42" s="107">
        <v>0.54900000000000004</v>
      </c>
      <c r="O42" s="123"/>
      <c r="P42" s="123"/>
    </row>
    <row r="43" spans="1:16" s="62" customFormat="1" ht="12" x14ac:dyDescent="0.2">
      <c r="A43" s="30">
        <v>45322</v>
      </c>
      <c r="B43" s="31">
        <v>10.9</v>
      </c>
      <c r="C43" s="34">
        <v>1.04E-2</v>
      </c>
      <c r="D43" s="33">
        <v>0.129</v>
      </c>
      <c r="E43" s="32">
        <v>0.23</v>
      </c>
      <c r="F43" s="48">
        <v>0.435</v>
      </c>
      <c r="G43" s="29"/>
      <c r="H43" s="29"/>
      <c r="I43" s="102">
        <v>45322</v>
      </c>
      <c r="J43" s="103">
        <v>10.9</v>
      </c>
      <c r="K43" s="104">
        <v>1.04E-2</v>
      </c>
      <c r="L43" s="105">
        <v>0.129</v>
      </c>
      <c r="M43" s="106" t="s">
        <v>30</v>
      </c>
      <c r="N43" s="107">
        <v>0.435</v>
      </c>
      <c r="O43" s="123"/>
      <c r="P43" s="123"/>
    </row>
    <row r="44" spans="1:16" s="62" customFormat="1" ht="12" x14ac:dyDescent="0.2">
      <c r="A44" s="30">
        <v>45323</v>
      </c>
      <c r="B44" s="31">
        <v>13.6</v>
      </c>
      <c r="C44" s="34">
        <v>7.1000000000000004E-3</v>
      </c>
      <c r="D44" s="33">
        <v>0.126</v>
      </c>
      <c r="E44" s="32">
        <v>0.48</v>
      </c>
      <c r="F44" s="48">
        <v>0.442</v>
      </c>
      <c r="G44" s="29"/>
      <c r="H44" s="29"/>
      <c r="I44" s="102">
        <v>45323</v>
      </c>
      <c r="J44" s="103">
        <v>13.6</v>
      </c>
      <c r="K44" s="104">
        <v>7.1000000000000004E-3</v>
      </c>
      <c r="L44" s="105">
        <v>0.126</v>
      </c>
      <c r="M44" s="106" t="s">
        <v>30</v>
      </c>
      <c r="N44" s="107">
        <v>0.442</v>
      </c>
      <c r="O44" s="123"/>
      <c r="P44" s="123"/>
    </row>
    <row r="45" spans="1:16" s="62" customFormat="1" ht="12" x14ac:dyDescent="0.2">
      <c r="A45" s="30">
        <v>45324</v>
      </c>
      <c r="B45" s="31">
        <v>12.9</v>
      </c>
      <c r="C45" s="34">
        <v>9.1999999999999998E-3</v>
      </c>
      <c r="D45" s="33">
        <v>9.4E-2</v>
      </c>
      <c r="E45" s="32">
        <v>0.12</v>
      </c>
      <c r="F45" s="48">
        <v>0.312</v>
      </c>
      <c r="G45" s="29"/>
      <c r="H45" s="29"/>
      <c r="I45" s="102">
        <v>45324</v>
      </c>
      <c r="J45" s="103">
        <v>12.9</v>
      </c>
      <c r="K45" s="104">
        <v>9.1999999999999998E-3</v>
      </c>
      <c r="L45" s="105">
        <v>9.4E-2</v>
      </c>
      <c r="M45" s="106" t="s">
        <v>30</v>
      </c>
      <c r="N45" s="107">
        <v>0.312</v>
      </c>
      <c r="O45" s="123"/>
      <c r="P45" s="123"/>
    </row>
    <row r="46" spans="1:16" s="62" customFormat="1" ht="12" x14ac:dyDescent="0.2">
      <c r="A46" s="30">
        <v>45325</v>
      </c>
      <c r="B46" s="31">
        <v>3</v>
      </c>
      <c r="C46" s="34">
        <v>8.9999999999999998E-4</v>
      </c>
      <c r="D46" s="33">
        <v>4.2000000000000003E-2</v>
      </c>
      <c r="E46" s="32">
        <v>-0.1</v>
      </c>
      <c r="F46" s="48">
        <v>7.6999999999999999E-2</v>
      </c>
      <c r="G46" s="29"/>
      <c r="H46" s="29"/>
      <c r="I46" s="102">
        <v>45325</v>
      </c>
      <c r="J46" s="103" t="s">
        <v>57</v>
      </c>
      <c r="K46" s="104">
        <v>8.9999999999999998E-4</v>
      </c>
      <c r="L46" s="105">
        <v>4.2000000000000003E-2</v>
      </c>
      <c r="M46" s="106" t="s">
        <v>30</v>
      </c>
      <c r="N46" s="107">
        <v>7.6999999999999999E-2</v>
      </c>
      <c r="O46" s="123"/>
      <c r="P46" s="123"/>
    </row>
    <row r="47" spans="1:16" s="62" customFormat="1" ht="12" x14ac:dyDescent="0.2">
      <c r="A47" s="30">
        <v>45326</v>
      </c>
      <c r="B47" s="31">
        <v>1.7</v>
      </c>
      <c r="C47" s="34">
        <v>8.9999999999999998E-4</v>
      </c>
      <c r="D47" s="33">
        <v>2.3E-2</v>
      </c>
      <c r="E47" s="32">
        <v>0.27</v>
      </c>
      <c r="F47" s="48">
        <v>4.8000000000000001E-2</v>
      </c>
      <c r="G47" s="29"/>
      <c r="H47" s="29"/>
      <c r="I47" s="102">
        <v>45326</v>
      </c>
      <c r="J47" s="103" t="s">
        <v>57</v>
      </c>
      <c r="K47" s="104">
        <v>8.9999999999999998E-4</v>
      </c>
      <c r="L47" s="105">
        <v>2.3E-2</v>
      </c>
      <c r="M47" s="106" t="s">
        <v>30</v>
      </c>
      <c r="N47" s="107">
        <v>4.8000000000000001E-2</v>
      </c>
      <c r="O47" s="123"/>
      <c r="P47" s="123"/>
    </row>
    <row r="48" spans="1:16" s="62" customFormat="1" ht="12" x14ac:dyDescent="0.2">
      <c r="A48" s="30">
        <v>45327</v>
      </c>
      <c r="B48" s="31">
        <v>21.9</v>
      </c>
      <c r="C48" s="34">
        <v>3.5999999999999999E-3</v>
      </c>
      <c r="D48" s="33">
        <v>4.9000000000000002E-2</v>
      </c>
      <c r="E48" s="32">
        <v>0.98</v>
      </c>
      <c r="F48" s="48">
        <v>0.28100000000000003</v>
      </c>
      <c r="G48" s="29"/>
      <c r="H48" s="29"/>
      <c r="I48" s="102">
        <v>45327</v>
      </c>
      <c r="J48" s="103">
        <v>21.9</v>
      </c>
      <c r="K48" s="104">
        <v>3.5999999999999999E-3</v>
      </c>
      <c r="L48" s="105">
        <v>4.9000000000000002E-2</v>
      </c>
      <c r="M48" s="106" t="s">
        <v>55</v>
      </c>
      <c r="N48" s="107">
        <v>0.28100000000000003</v>
      </c>
      <c r="O48" s="123"/>
      <c r="P48" s="123"/>
    </row>
    <row r="49" spans="1:16" s="62" customFormat="1" ht="12" x14ac:dyDescent="0.2">
      <c r="A49" s="30">
        <v>45328</v>
      </c>
      <c r="B49" s="31">
        <v>14</v>
      </c>
      <c r="C49" s="34">
        <v>3.8999999999999998E-3</v>
      </c>
      <c r="D49" s="33">
        <v>9.4E-2</v>
      </c>
      <c r="E49" s="32">
        <v>0.49</v>
      </c>
      <c r="F49" s="48">
        <v>0.247</v>
      </c>
      <c r="G49" s="29"/>
      <c r="H49" s="29"/>
      <c r="I49" s="102">
        <v>45328</v>
      </c>
      <c r="J49" s="103">
        <v>14</v>
      </c>
      <c r="K49" s="104">
        <v>3.8999999999999998E-3</v>
      </c>
      <c r="L49" s="105">
        <v>9.4E-2</v>
      </c>
      <c r="M49" s="106" t="s">
        <v>30</v>
      </c>
      <c r="N49" s="107">
        <v>0.247</v>
      </c>
      <c r="O49" s="123"/>
      <c r="P49" s="123"/>
    </row>
    <row r="50" spans="1:16" s="62" customFormat="1" ht="12" x14ac:dyDescent="0.2">
      <c r="A50" s="30">
        <v>45329</v>
      </c>
      <c r="B50" s="31">
        <v>4.7</v>
      </c>
      <c r="C50" s="34">
        <v>5.5999999999999999E-3</v>
      </c>
      <c r="D50" s="33">
        <v>3.7999999999999999E-2</v>
      </c>
      <c r="E50" s="32">
        <v>0.69</v>
      </c>
      <c r="F50" s="48">
        <v>0.14099999999999999</v>
      </c>
      <c r="G50" s="29"/>
      <c r="H50" s="29"/>
      <c r="I50" s="102">
        <v>45329</v>
      </c>
      <c r="J50" s="103">
        <v>4.7</v>
      </c>
      <c r="K50" s="104">
        <v>5.5999999999999999E-3</v>
      </c>
      <c r="L50" s="105">
        <v>3.7999999999999999E-2</v>
      </c>
      <c r="M50" s="106" t="s">
        <v>65</v>
      </c>
      <c r="N50" s="107">
        <v>0.14099999999999999</v>
      </c>
      <c r="O50" s="123"/>
      <c r="P50" s="123"/>
    </row>
    <row r="51" spans="1:16" s="62" customFormat="1" ht="12" x14ac:dyDescent="0.2">
      <c r="A51" s="30">
        <v>45330</v>
      </c>
      <c r="B51" s="31">
        <v>6.7</v>
      </c>
      <c r="C51" s="34">
        <v>3.0999999999999999E-3</v>
      </c>
      <c r="D51" s="33">
        <v>7.0999999999999994E-2</v>
      </c>
      <c r="E51" s="32">
        <v>0.7</v>
      </c>
      <c r="F51" s="48">
        <v>0.25800000000000001</v>
      </c>
      <c r="G51" s="29"/>
      <c r="H51" s="29"/>
      <c r="I51" s="102">
        <v>45330</v>
      </c>
      <c r="J51" s="103">
        <v>6.7</v>
      </c>
      <c r="K51" s="104">
        <v>3.0999999999999999E-3</v>
      </c>
      <c r="L51" s="105">
        <v>7.0999999999999994E-2</v>
      </c>
      <c r="M51" s="106" t="s">
        <v>66</v>
      </c>
      <c r="N51" s="107">
        <v>0.25800000000000001</v>
      </c>
      <c r="O51" s="123"/>
      <c r="P51" s="123"/>
    </row>
    <row r="52" spans="1:16" s="62" customFormat="1" ht="12" x14ac:dyDescent="0.2">
      <c r="A52" s="30">
        <v>45331</v>
      </c>
      <c r="B52" s="31">
        <v>6.4</v>
      </c>
      <c r="C52" s="34">
        <v>5.7000000000000002E-3</v>
      </c>
      <c r="D52" s="33">
        <v>5.8999999999999997E-2</v>
      </c>
      <c r="E52" s="32">
        <v>0.56999999999999995</v>
      </c>
      <c r="F52" s="48">
        <v>0.39700000000000002</v>
      </c>
      <c r="G52" s="29"/>
      <c r="H52" s="29"/>
      <c r="I52" s="102">
        <v>45331</v>
      </c>
      <c r="J52" s="103">
        <v>6.4</v>
      </c>
      <c r="K52" s="104">
        <v>5.7000000000000002E-3</v>
      </c>
      <c r="L52" s="105">
        <v>5.8999999999999997E-2</v>
      </c>
      <c r="M52" s="106" t="s">
        <v>67</v>
      </c>
      <c r="N52" s="107">
        <v>0.39700000000000002</v>
      </c>
      <c r="O52" s="123"/>
      <c r="P52" s="123"/>
    </row>
    <row r="53" spans="1:16" s="62" customFormat="1" ht="12" x14ac:dyDescent="0.2">
      <c r="A53" s="30">
        <v>45332</v>
      </c>
      <c r="B53" s="31">
        <v>5.5</v>
      </c>
      <c r="C53" s="34">
        <v>1.3100000000000001E-2</v>
      </c>
      <c r="D53" s="33">
        <v>0.45500000000000002</v>
      </c>
      <c r="E53" s="32">
        <v>0.15</v>
      </c>
      <c r="F53" s="48">
        <v>1.4570000000000001</v>
      </c>
      <c r="G53" s="29"/>
      <c r="H53" s="29"/>
      <c r="I53" s="102">
        <v>45332</v>
      </c>
      <c r="J53" s="103">
        <v>5.5</v>
      </c>
      <c r="K53" s="104">
        <v>1.3100000000000001E-2</v>
      </c>
      <c r="L53" s="105">
        <v>0.45500000000000002</v>
      </c>
      <c r="M53" s="106" t="s">
        <v>30</v>
      </c>
      <c r="N53" s="107">
        <v>1.4570000000000001</v>
      </c>
      <c r="O53" s="123"/>
    </row>
    <row r="54" spans="1:16" s="62" customFormat="1" ht="12" x14ac:dyDescent="0.2">
      <c r="A54" s="30">
        <v>45333</v>
      </c>
      <c r="B54" s="31">
        <v>4.0999999999999996</v>
      </c>
      <c r="C54" s="34">
        <v>3.5000000000000001E-3</v>
      </c>
      <c r="D54" s="33">
        <v>0.158</v>
      </c>
      <c r="E54" s="32">
        <v>0.01</v>
      </c>
      <c r="F54" s="48">
        <v>0.41399999999999998</v>
      </c>
      <c r="G54" s="29"/>
      <c r="H54" s="29"/>
      <c r="I54" s="102">
        <v>45333</v>
      </c>
      <c r="J54" s="103">
        <v>4.0999999999999996</v>
      </c>
      <c r="K54" s="104">
        <v>3.5000000000000001E-3</v>
      </c>
      <c r="L54" s="105">
        <v>0.158</v>
      </c>
      <c r="M54" s="106" t="s">
        <v>30</v>
      </c>
      <c r="N54" s="107">
        <v>0.41399999999999998</v>
      </c>
      <c r="O54" s="123"/>
    </row>
    <row r="55" spans="1:16" s="62" customFormat="1" ht="12" x14ac:dyDescent="0.2">
      <c r="A55" s="30">
        <v>45334</v>
      </c>
      <c r="B55" s="31">
        <v>11</v>
      </c>
      <c r="C55" s="34">
        <v>4.0000000000000001E-3</v>
      </c>
      <c r="D55" s="33">
        <v>0.14899999999999999</v>
      </c>
      <c r="E55" s="32">
        <v>1.1299999999999999</v>
      </c>
      <c r="F55" s="48">
        <v>0.373</v>
      </c>
      <c r="G55" s="29"/>
      <c r="H55" s="29"/>
      <c r="I55" s="102">
        <v>45334</v>
      </c>
      <c r="J55" s="103">
        <v>11</v>
      </c>
      <c r="K55" s="104">
        <v>4.0000000000000001E-3</v>
      </c>
      <c r="L55" s="105">
        <v>0.14899999999999999</v>
      </c>
      <c r="M55" s="106" t="s">
        <v>68</v>
      </c>
      <c r="N55" s="107">
        <v>0.373</v>
      </c>
      <c r="O55" s="123"/>
    </row>
    <row r="56" spans="1:16" s="62" customFormat="1" ht="12" x14ac:dyDescent="0.2">
      <c r="A56" s="30">
        <v>45335</v>
      </c>
      <c r="B56" s="31">
        <v>5.4</v>
      </c>
      <c r="C56" s="34">
        <v>5.4999999999999997E-3</v>
      </c>
      <c r="D56" s="33">
        <v>0.10299999999999999</v>
      </c>
      <c r="E56" s="32">
        <v>0.37</v>
      </c>
      <c r="F56" s="48">
        <v>0.28899999999999998</v>
      </c>
      <c r="G56" s="29"/>
      <c r="H56" s="29"/>
      <c r="I56" s="102">
        <v>45335</v>
      </c>
      <c r="J56" s="103">
        <v>5.4</v>
      </c>
      <c r="K56" s="104">
        <v>5.4999999999999997E-3</v>
      </c>
      <c r="L56" s="105">
        <v>0.10299999999999999</v>
      </c>
      <c r="M56" s="106" t="s">
        <v>30</v>
      </c>
      <c r="N56" s="107">
        <v>0.28899999999999998</v>
      </c>
      <c r="O56" s="123"/>
    </row>
    <row r="57" spans="1:16" s="62" customFormat="1" ht="12" x14ac:dyDescent="0.2">
      <c r="A57" s="30">
        <v>45336</v>
      </c>
      <c r="B57" s="31">
        <v>2.9</v>
      </c>
      <c r="C57" s="34">
        <v>1.1000000000000001E-3</v>
      </c>
      <c r="D57" s="33">
        <v>5.7000000000000002E-2</v>
      </c>
      <c r="E57" s="32">
        <v>0.37</v>
      </c>
      <c r="F57" s="48">
        <v>0.08</v>
      </c>
      <c r="G57" s="29"/>
      <c r="H57" s="29"/>
      <c r="I57" s="102">
        <v>45336</v>
      </c>
      <c r="J57" s="103" t="s">
        <v>57</v>
      </c>
      <c r="K57" s="104">
        <v>1.1000000000000001E-3</v>
      </c>
      <c r="L57" s="105">
        <v>5.7000000000000002E-2</v>
      </c>
      <c r="M57" s="106" t="s">
        <v>30</v>
      </c>
      <c r="N57" s="107">
        <v>0.08</v>
      </c>
      <c r="O57" s="123"/>
    </row>
    <row r="58" spans="1:16" s="62" customFormat="1" ht="12" x14ac:dyDescent="0.2">
      <c r="A58" s="30">
        <v>45337</v>
      </c>
      <c r="B58" s="31">
        <v>9.4</v>
      </c>
      <c r="C58" s="34">
        <v>7.7999999999999996E-3</v>
      </c>
      <c r="D58" s="33">
        <v>0.17599999999999999</v>
      </c>
      <c r="E58" s="32">
        <v>0.34</v>
      </c>
      <c r="F58" s="48">
        <v>0.42899999999999999</v>
      </c>
      <c r="G58" s="29"/>
      <c r="H58" s="29"/>
      <c r="I58" s="102">
        <v>45337</v>
      </c>
      <c r="J58" s="103">
        <v>9.4</v>
      </c>
      <c r="K58" s="104">
        <v>7.7999999999999996E-3</v>
      </c>
      <c r="L58" s="105">
        <v>0.17599999999999999</v>
      </c>
      <c r="M58" s="106" t="s">
        <v>30</v>
      </c>
      <c r="N58" s="107">
        <v>0.42899999999999999</v>
      </c>
      <c r="O58" s="123"/>
    </row>
    <row r="59" spans="1:16" s="62" customFormat="1" ht="12" x14ac:dyDescent="0.2">
      <c r="A59" s="30">
        <v>45338</v>
      </c>
      <c r="B59" s="31">
        <v>11.5</v>
      </c>
      <c r="C59" s="34">
        <v>6.0000000000000001E-3</v>
      </c>
      <c r="D59" s="33">
        <v>0.16900000000000001</v>
      </c>
      <c r="E59" s="32">
        <v>0.81</v>
      </c>
      <c r="F59" s="48">
        <v>0.495</v>
      </c>
      <c r="G59" s="29"/>
      <c r="H59" s="29"/>
      <c r="I59" s="102">
        <v>45338</v>
      </c>
      <c r="J59" s="103">
        <v>11.5</v>
      </c>
      <c r="K59" s="104">
        <v>6.0000000000000001E-3</v>
      </c>
      <c r="L59" s="105">
        <v>0.16900000000000001</v>
      </c>
      <c r="M59" s="106" t="s">
        <v>68</v>
      </c>
      <c r="N59" s="107">
        <v>0.495</v>
      </c>
      <c r="O59" s="123"/>
    </row>
    <row r="60" spans="1:16" s="62" customFormat="1" ht="12" x14ac:dyDescent="0.2">
      <c r="A60" s="30">
        <v>45339</v>
      </c>
      <c r="B60" s="31">
        <v>14.2</v>
      </c>
      <c r="C60" s="34">
        <v>2.8799999999999999E-2</v>
      </c>
      <c r="D60" s="33">
        <v>0.8</v>
      </c>
      <c r="E60" s="32">
        <v>1.01</v>
      </c>
      <c r="F60" s="48">
        <v>1.88</v>
      </c>
      <c r="G60" s="29"/>
      <c r="H60" s="29"/>
      <c r="I60" s="102">
        <v>45339</v>
      </c>
      <c r="J60" s="103">
        <v>14.2</v>
      </c>
      <c r="K60" s="104">
        <v>2.8799999999999999E-2</v>
      </c>
      <c r="L60" s="105">
        <v>0.8</v>
      </c>
      <c r="M60" s="106" t="s">
        <v>69</v>
      </c>
      <c r="N60" s="107">
        <v>1.88</v>
      </c>
      <c r="O60" s="123"/>
    </row>
    <row r="61" spans="1:16" s="62" customFormat="1" ht="12" x14ac:dyDescent="0.2">
      <c r="A61" s="30">
        <v>45340</v>
      </c>
      <c r="B61" s="31">
        <v>6.3</v>
      </c>
      <c r="C61" s="34">
        <v>5.1999999999999998E-3</v>
      </c>
      <c r="D61" s="33">
        <v>0.159</v>
      </c>
      <c r="E61" s="32">
        <v>0.36</v>
      </c>
      <c r="F61" s="48">
        <v>0.29799999999999999</v>
      </c>
      <c r="G61" s="29"/>
      <c r="H61" s="29"/>
      <c r="I61" s="102">
        <v>45340</v>
      </c>
      <c r="J61" s="103">
        <v>6.3</v>
      </c>
      <c r="K61" s="104">
        <v>5.1999999999999998E-3</v>
      </c>
      <c r="L61" s="105">
        <v>0.159</v>
      </c>
      <c r="M61" s="106" t="s">
        <v>30</v>
      </c>
      <c r="N61" s="107">
        <v>0.29799999999999999</v>
      </c>
      <c r="O61" s="123"/>
    </row>
    <row r="62" spans="1:16" s="62" customFormat="1" ht="12" x14ac:dyDescent="0.2">
      <c r="A62" s="30">
        <v>45341</v>
      </c>
      <c r="B62" s="31">
        <v>10.9</v>
      </c>
      <c r="C62" s="34">
        <v>3.0999999999999999E-3</v>
      </c>
      <c r="D62" s="33">
        <v>0.125</v>
      </c>
      <c r="E62" s="32">
        <v>1.74</v>
      </c>
      <c r="F62" s="48">
        <v>0.378</v>
      </c>
      <c r="G62" s="29"/>
      <c r="H62" s="29"/>
      <c r="I62" s="102">
        <v>45341</v>
      </c>
      <c r="J62" s="103">
        <v>10.9</v>
      </c>
      <c r="K62" s="104">
        <v>3.0999999999999999E-3</v>
      </c>
      <c r="L62" s="105">
        <v>0.125</v>
      </c>
      <c r="M62" s="106">
        <v>1.74</v>
      </c>
      <c r="N62" s="107">
        <v>0.378</v>
      </c>
      <c r="O62" s="123"/>
    </row>
    <row r="63" spans="1:16" s="62" customFormat="1" ht="12" x14ac:dyDescent="0.2">
      <c r="A63" s="30">
        <v>45342</v>
      </c>
      <c r="B63" s="31">
        <v>19.2</v>
      </c>
      <c r="C63" s="34">
        <v>4.4000000000000003E-3</v>
      </c>
      <c r="D63" s="33">
        <v>0.124</v>
      </c>
      <c r="E63" s="32">
        <v>0.48</v>
      </c>
      <c r="F63" s="48">
        <v>0.52900000000000003</v>
      </c>
      <c r="G63" s="29"/>
      <c r="H63" s="29"/>
      <c r="I63" s="102">
        <v>45342</v>
      </c>
      <c r="J63" s="103">
        <v>19.2</v>
      </c>
      <c r="K63" s="104">
        <v>4.4000000000000003E-3</v>
      </c>
      <c r="L63" s="105">
        <v>0.124</v>
      </c>
      <c r="M63" s="106" t="s">
        <v>30</v>
      </c>
      <c r="N63" s="107">
        <v>0.52900000000000003</v>
      </c>
      <c r="O63" s="123"/>
    </row>
    <row r="64" spans="1:16" s="62" customFormat="1" ht="12" x14ac:dyDescent="0.2">
      <c r="A64" s="30">
        <v>45343</v>
      </c>
      <c r="B64" s="31">
        <v>11</v>
      </c>
      <c r="C64" s="34">
        <v>3.3999999999999998E-3</v>
      </c>
      <c r="D64" s="33">
        <v>8.6999999999999994E-2</v>
      </c>
      <c r="E64" s="32">
        <v>0.48</v>
      </c>
      <c r="F64" s="48">
        <v>0.17799999999999999</v>
      </c>
      <c r="G64" s="29"/>
      <c r="H64" s="29"/>
      <c r="I64" s="102">
        <v>45343</v>
      </c>
      <c r="J64" s="103">
        <v>11</v>
      </c>
      <c r="K64" s="104">
        <v>3.3999999999999998E-3</v>
      </c>
      <c r="L64" s="105">
        <v>8.6999999999999994E-2</v>
      </c>
      <c r="M64" s="106" t="s">
        <v>30</v>
      </c>
      <c r="N64" s="107">
        <v>0.17799999999999999</v>
      </c>
      <c r="O64" s="123"/>
    </row>
    <row r="65" spans="1:15" s="62" customFormat="1" ht="12" x14ac:dyDescent="0.2">
      <c r="A65" s="30">
        <v>45344</v>
      </c>
      <c r="B65" s="31">
        <v>2.2999999999999998</v>
      </c>
      <c r="C65" s="34">
        <v>1.4E-3</v>
      </c>
      <c r="D65" s="33">
        <v>3.7999999999999999E-2</v>
      </c>
      <c r="E65" s="32">
        <v>0.78</v>
      </c>
      <c r="F65" s="48">
        <v>6.9000000000000006E-2</v>
      </c>
      <c r="G65" s="29"/>
      <c r="H65" s="29"/>
      <c r="I65" s="102">
        <v>45344</v>
      </c>
      <c r="J65" s="103" t="s">
        <v>57</v>
      </c>
      <c r="K65" s="104">
        <v>1.4E-3</v>
      </c>
      <c r="L65" s="105">
        <v>3.7999999999999999E-2</v>
      </c>
      <c r="M65" s="106" t="s">
        <v>67</v>
      </c>
      <c r="N65" s="107">
        <v>6.9000000000000006E-2</v>
      </c>
      <c r="O65" s="123"/>
    </row>
    <row r="66" spans="1:15" s="62" customFormat="1" ht="12" x14ac:dyDescent="0.2">
      <c r="A66" s="30">
        <v>45345</v>
      </c>
      <c r="B66" s="31">
        <v>4.8</v>
      </c>
      <c r="C66" s="34">
        <v>5.7999999999999996E-3</v>
      </c>
      <c r="D66" s="33">
        <v>6.4000000000000001E-2</v>
      </c>
      <c r="E66" s="32">
        <v>0.48</v>
      </c>
      <c r="F66" s="48">
        <v>0.21199999999999999</v>
      </c>
      <c r="G66" s="29"/>
      <c r="H66" s="29"/>
      <c r="I66" s="102">
        <v>45345</v>
      </c>
      <c r="J66" s="103">
        <v>4.8</v>
      </c>
      <c r="K66" s="104">
        <v>5.7999999999999996E-3</v>
      </c>
      <c r="L66" s="105">
        <v>6.4000000000000001E-2</v>
      </c>
      <c r="M66" s="106" t="s">
        <v>30</v>
      </c>
      <c r="N66" s="107">
        <v>0.21199999999999999</v>
      </c>
      <c r="O66" s="123"/>
    </row>
    <row r="67" spans="1:15" s="62" customFormat="1" ht="12" x14ac:dyDescent="0.2">
      <c r="A67" s="30">
        <v>45346</v>
      </c>
      <c r="B67" s="31">
        <v>3.1</v>
      </c>
      <c r="C67" s="34">
        <v>8.0000000000000002E-3</v>
      </c>
      <c r="D67" s="33">
        <v>0.13</v>
      </c>
      <c r="E67" s="32">
        <v>0.2</v>
      </c>
      <c r="F67" s="48">
        <v>0.22900000000000001</v>
      </c>
      <c r="G67" s="29"/>
      <c r="H67" s="29"/>
      <c r="I67" s="102">
        <v>45346</v>
      </c>
      <c r="J67" s="103" t="s">
        <v>57</v>
      </c>
      <c r="K67" s="104">
        <v>8.0000000000000002E-3</v>
      </c>
      <c r="L67" s="105">
        <v>0.13</v>
      </c>
      <c r="M67" s="106" t="s">
        <v>30</v>
      </c>
      <c r="N67" s="107">
        <v>0.22900000000000001</v>
      </c>
      <c r="O67" s="123"/>
    </row>
    <row r="68" spans="1:15" s="62" customFormat="1" ht="12" x14ac:dyDescent="0.2">
      <c r="A68" s="30">
        <v>45347</v>
      </c>
      <c r="B68" s="31">
        <v>3.2</v>
      </c>
      <c r="C68" s="34">
        <v>0.01</v>
      </c>
      <c r="D68" s="33">
        <v>0.11899999999999999</v>
      </c>
      <c r="E68" s="32">
        <v>0.78</v>
      </c>
      <c r="F68" s="48">
        <v>0.29499999999999998</v>
      </c>
      <c r="G68" s="29"/>
      <c r="H68" s="29"/>
      <c r="I68" s="102">
        <v>45347</v>
      </c>
      <c r="J68" s="103" t="s">
        <v>57</v>
      </c>
      <c r="K68" s="104">
        <v>0.01</v>
      </c>
      <c r="L68" s="105">
        <v>0.11899999999999999</v>
      </c>
      <c r="M68" s="106" t="s">
        <v>68</v>
      </c>
      <c r="N68" s="107">
        <v>0.29499999999999998</v>
      </c>
      <c r="O68" s="123"/>
    </row>
    <row r="69" spans="1:15" s="62" customFormat="1" ht="12" x14ac:dyDescent="0.2">
      <c r="A69" s="30">
        <v>45348</v>
      </c>
      <c r="B69" s="31">
        <v>7.2</v>
      </c>
      <c r="C69" s="34">
        <v>3.0999999999999999E-3</v>
      </c>
      <c r="D69" s="33">
        <v>9.9000000000000005E-2</v>
      </c>
      <c r="E69" s="32">
        <v>0.33</v>
      </c>
      <c r="F69" s="48">
        <v>0.249</v>
      </c>
      <c r="G69" s="29"/>
      <c r="H69" s="29"/>
      <c r="I69" s="102">
        <v>45348</v>
      </c>
      <c r="J69" s="103">
        <v>7.2</v>
      </c>
      <c r="K69" s="104">
        <v>3.0999999999999999E-3</v>
      </c>
      <c r="L69" s="105">
        <v>9.9000000000000005E-2</v>
      </c>
      <c r="M69" s="106" t="s">
        <v>30</v>
      </c>
      <c r="N69" s="107">
        <v>0.249</v>
      </c>
      <c r="O69" s="123"/>
    </row>
    <row r="70" spans="1:15" s="62" customFormat="1" ht="12" x14ac:dyDescent="0.2">
      <c r="A70" s="30">
        <v>45349</v>
      </c>
      <c r="B70" s="31">
        <v>29.7</v>
      </c>
      <c r="C70" s="34">
        <v>1.01E-2</v>
      </c>
      <c r="D70" s="33">
        <v>0.19700000000000001</v>
      </c>
      <c r="E70" s="32">
        <v>2.08</v>
      </c>
      <c r="F70" s="48">
        <v>0.76900000000000002</v>
      </c>
      <c r="G70" s="29"/>
      <c r="H70" s="29"/>
      <c r="I70" s="102">
        <v>45349</v>
      </c>
      <c r="J70" s="103">
        <v>29.7</v>
      </c>
      <c r="K70" s="104">
        <v>1.01E-2</v>
      </c>
      <c r="L70" s="105">
        <v>0.19700000000000001</v>
      </c>
      <c r="M70" s="106">
        <v>2.08</v>
      </c>
      <c r="N70" s="107">
        <v>0.76900000000000002</v>
      </c>
      <c r="O70" s="123"/>
    </row>
    <row r="71" spans="1:15" s="62" customFormat="1" ht="12" x14ac:dyDescent="0.2">
      <c r="A71" s="30">
        <v>45350</v>
      </c>
      <c r="B71" s="31">
        <v>16.600000000000001</v>
      </c>
      <c r="C71" s="34">
        <v>1.1599999999999999E-2</v>
      </c>
      <c r="D71" s="33">
        <v>0.188</v>
      </c>
      <c r="E71" s="32">
        <v>0.52</v>
      </c>
      <c r="F71" s="48">
        <v>0.54800000000000004</v>
      </c>
      <c r="G71" s="29"/>
      <c r="H71" s="29"/>
      <c r="I71" s="102">
        <v>45350</v>
      </c>
      <c r="J71" s="103">
        <v>16.600000000000001</v>
      </c>
      <c r="K71" s="104">
        <v>1.1599999999999999E-2</v>
      </c>
      <c r="L71" s="105">
        <v>0.188</v>
      </c>
      <c r="M71" s="106" t="s">
        <v>30</v>
      </c>
      <c r="N71" s="107">
        <v>0.54800000000000004</v>
      </c>
      <c r="O71" s="123"/>
    </row>
    <row r="72" spans="1:15" s="62" customFormat="1" ht="12" x14ac:dyDescent="0.2">
      <c r="A72" s="30">
        <v>45351</v>
      </c>
      <c r="B72" s="31">
        <v>6.1</v>
      </c>
      <c r="C72" s="34">
        <v>1.2500000000000001E-2</v>
      </c>
      <c r="D72" s="33">
        <v>0.11600000000000001</v>
      </c>
      <c r="E72" s="32">
        <v>0.25</v>
      </c>
      <c r="F72" s="48">
        <v>0.443</v>
      </c>
      <c r="G72" s="29"/>
      <c r="H72" s="29"/>
      <c r="I72" s="102">
        <v>45351</v>
      </c>
      <c r="J72" s="103">
        <v>6.1</v>
      </c>
      <c r="K72" s="104">
        <v>1.2500000000000001E-2</v>
      </c>
      <c r="L72" s="105">
        <v>0.11600000000000001</v>
      </c>
      <c r="M72" s="106" t="s">
        <v>30</v>
      </c>
      <c r="N72" s="107">
        <v>0.443</v>
      </c>
      <c r="O72" s="123"/>
    </row>
    <row r="73" spans="1:15" s="62" customFormat="1" ht="12" x14ac:dyDescent="0.2">
      <c r="A73" s="30">
        <v>45352</v>
      </c>
      <c r="B73" s="31">
        <v>3.9</v>
      </c>
      <c r="C73" s="34">
        <v>8.5000000000000006E-3</v>
      </c>
      <c r="D73" s="33">
        <v>0.13400000000000001</v>
      </c>
      <c r="E73" s="32">
        <v>0.36</v>
      </c>
      <c r="F73" s="48">
        <v>0.32900000000000001</v>
      </c>
      <c r="G73" s="29"/>
      <c r="H73" s="29"/>
      <c r="I73" s="102">
        <v>45352</v>
      </c>
      <c r="J73" s="103">
        <v>3.9</v>
      </c>
      <c r="K73" s="104">
        <v>8.5000000000000006E-3</v>
      </c>
      <c r="L73" s="105">
        <v>0.13400000000000001</v>
      </c>
      <c r="M73" s="106" t="s">
        <v>30</v>
      </c>
      <c r="N73" s="107">
        <v>0.32900000000000001</v>
      </c>
      <c r="O73" s="123"/>
    </row>
    <row r="74" spans="1:15" s="62" customFormat="1" ht="12" x14ac:dyDescent="0.2">
      <c r="A74" s="30">
        <v>45353</v>
      </c>
      <c r="B74" s="31">
        <v>4.9000000000000004</v>
      </c>
      <c r="C74" s="34">
        <v>2.3699999999999999E-2</v>
      </c>
      <c r="D74" s="33">
        <v>0.41199999999999998</v>
      </c>
      <c r="E74" s="32">
        <v>0.54</v>
      </c>
      <c r="F74" s="48">
        <v>1.4139999999999999</v>
      </c>
      <c r="G74" s="29"/>
      <c r="H74" s="29"/>
      <c r="I74" s="102">
        <v>45353</v>
      </c>
      <c r="J74" s="103">
        <v>4.9000000000000004</v>
      </c>
      <c r="K74" s="104">
        <v>2.3699999999999999E-2</v>
      </c>
      <c r="L74" s="105">
        <v>0.41199999999999998</v>
      </c>
      <c r="M74" s="106" t="s">
        <v>66</v>
      </c>
      <c r="N74" s="107">
        <v>1.4139999999999999</v>
      </c>
      <c r="O74" s="123"/>
    </row>
    <row r="75" spans="1:15" s="62" customFormat="1" ht="12" x14ac:dyDescent="0.2">
      <c r="A75" s="30">
        <v>45354</v>
      </c>
      <c r="B75" s="31">
        <v>11.6</v>
      </c>
      <c r="C75" s="34">
        <v>1.29E-2</v>
      </c>
      <c r="D75" s="33">
        <v>0.46700000000000003</v>
      </c>
      <c r="E75" s="32">
        <v>0.28999999999999998</v>
      </c>
      <c r="F75" s="48">
        <v>1.1399999999999999</v>
      </c>
      <c r="G75" s="29"/>
      <c r="H75" s="29"/>
      <c r="I75" s="102">
        <v>45354</v>
      </c>
      <c r="J75" s="103">
        <v>11.6</v>
      </c>
      <c r="K75" s="104">
        <v>1.29E-2</v>
      </c>
      <c r="L75" s="105">
        <v>0.46700000000000003</v>
      </c>
      <c r="M75" s="106" t="s">
        <v>30</v>
      </c>
      <c r="N75" s="107">
        <v>1.1399999999999999</v>
      </c>
      <c r="O75" s="123"/>
    </row>
    <row r="76" spans="1:15" s="62" customFormat="1" ht="12" x14ac:dyDescent="0.2">
      <c r="A76" s="30">
        <v>45355</v>
      </c>
      <c r="B76" s="31">
        <v>16.5</v>
      </c>
      <c r="C76" s="34">
        <v>1.9199999999999998E-2</v>
      </c>
      <c r="D76" s="33">
        <v>0.61799999999999999</v>
      </c>
      <c r="E76" s="32">
        <v>0.67</v>
      </c>
      <c r="F76" s="48">
        <v>1.1359999999999999</v>
      </c>
      <c r="G76" s="29"/>
      <c r="H76" s="29"/>
      <c r="I76" s="102">
        <v>45355</v>
      </c>
      <c r="J76" s="103">
        <v>16.5</v>
      </c>
      <c r="K76" s="104">
        <v>1.9199999999999998E-2</v>
      </c>
      <c r="L76" s="105">
        <v>0.61799999999999999</v>
      </c>
      <c r="M76" s="106" t="s">
        <v>68</v>
      </c>
      <c r="N76" s="107">
        <v>1.1359999999999999</v>
      </c>
      <c r="O76" s="123"/>
    </row>
    <row r="77" spans="1:15" s="62" customFormat="1" ht="12" x14ac:dyDescent="0.2">
      <c r="A77" s="30">
        <v>45356</v>
      </c>
      <c r="B77" s="31">
        <v>11.9</v>
      </c>
      <c r="C77" s="34">
        <v>1.34E-2</v>
      </c>
      <c r="D77" s="33">
        <v>0.67400000000000004</v>
      </c>
      <c r="E77" s="32">
        <v>0.19</v>
      </c>
      <c r="F77" s="48">
        <v>0.92200000000000004</v>
      </c>
      <c r="G77" s="29"/>
      <c r="H77" s="29"/>
      <c r="I77" s="102">
        <v>45356</v>
      </c>
      <c r="J77" s="103">
        <v>11.9</v>
      </c>
      <c r="K77" s="104">
        <v>1.34E-2</v>
      </c>
      <c r="L77" s="105">
        <v>0.67400000000000004</v>
      </c>
      <c r="M77" s="106" t="s">
        <v>30</v>
      </c>
      <c r="N77" s="107">
        <v>0.92200000000000004</v>
      </c>
      <c r="O77" s="123"/>
    </row>
    <row r="78" spans="1:15" s="62" customFormat="1" ht="12" x14ac:dyDescent="0.2">
      <c r="A78" s="30">
        <v>45357</v>
      </c>
      <c r="B78" s="31">
        <v>14.4</v>
      </c>
      <c r="C78" s="34">
        <v>0.40579999999999999</v>
      </c>
      <c r="D78" s="33">
        <v>15.785</v>
      </c>
      <c r="E78" s="32">
        <v>0.83</v>
      </c>
      <c r="F78" s="48">
        <v>20.385999999999999</v>
      </c>
      <c r="G78" s="29"/>
      <c r="H78" s="29"/>
      <c r="I78" s="102">
        <v>45357</v>
      </c>
      <c r="J78" s="103">
        <v>14.4</v>
      </c>
      <c r="K78" s="104">
        <v>0.40579999999999999</v>
      </c>
      <c r="L78" s="105">
        <v>15.785</v>
      </c>
      <c r="M78" s="106" t="s">
        <v>69</v>
      </c>
      <c r="N78" s="107">
        <v>20.385999999999999</v>
      </c>
      <c r="O78" s="123"/>
    </row>
    <row r="79" spans="1:15" s="62" customFormat="1" ht="12" x14ac:dyDescent="0.2">
      <c r="A79" s="30">
        <v>45358</v>
      </c>
      <c r="B79" s="31">
        <v>24.5</v>
      </c>
      <c r="C79" s="34">
        <v>0.35920000000000002</v>
      </c>
      <c r="D79" s="33">
        <v>9.3439999999999994</v>
      </c>
      <c r="E79" s="32">
        <v>0.97</v>
      </c>
      <c r="F79" s="48">
        <v>4.952</v>
      </c>
      <c r="G79" s="29"/>
      <c r="H79" s="29"/>
      <c r="I79" s="102">
        <v>45358</v>
      </c>
      <c r="J79" s="103">
        <v>24.5</v>
      </c>
      <c r="K79" s="104">
        <v>0.35920000000000002</v>
      </c>
      <c r="L79" s="105">
        <v>9.3439999999999994</v>
      </c>
      <c r="M79" s="106" t="s">
        <v>69</v>
      </c>
      <c r="N79" s="107">
        <v>4.952</v>
      </c>
      <c r="O79" s="123"/>
    </row>
    <row r="80" spans="1:15" s="62" customFormat="1" ht="12" x14ac:dyDescent="0.2">
      <c r="A80" s="30">
        <v>45359</v>
      </c>
      <c r="B80" s="31">
        <v>26.9</v>
      </c>
      <c r="C80" s="34">
        <v>2.1600000000000001E-2</v>
      </c>
      <c r="D80" s="33">
        <v>0.47</v>
      </c>
      <c r="E80" s="32">
        <v>0.8</v>
      </c>
      <c r="F80" s="48">
        <v>1.601</v>
      </c>
      <c r="G80" s="29"/>
      <c r="H80" s="29"/>
      <c r="I80" s="102">
        <v>45359</v>
      </c>
      <c r="J80" s="103">
        <v>26.9</v>
      </c>
      <c r="K80" s="104">
        <v>2.1600000000000001E-2</v>
      </c>
      <c r="L80" s="105">
        <v>0.47</v>
      </c>
      <c r="M80" s="106" t="s">
        <v>65</v>
      </c>
      <c r="N80" s="107">
        <v>1.601</v>
      </c>
      <c r="O80" s="123"/>
    </row>
    <row r="81" spans="1:16" s="62" customFormat="1" ht="12" x14ac:dyDescent="0.2">
      <c r="A81" s="30">
        <v>45360</v>
      </c>
      <c r="B81" s="31">
        <v>14.5</v>
      </c>
      <c r="C81" s="34">
        <v>1.15E-2</v>
      </c>
      <c r="D81" s="33">
        <v>0.26500000000000001</v>
      </c>
      <c r="E81" s="32">
        <v>0.13</v>
      </c>
      <c r="F81" s="48">
        <v>0.70399999999999996</v>
      </c>
      <c r="G81" s="29"/>
      <c r="H81" s="29"/>
      <c r="I81" s="102">
        <v>45360</v>
      </c>
      <c r="J81" s="103">
        <v>14.5</v>
      </c>
      <c r="K81" s="104">
        <v>1.15E-2</v>
      </c>
      <c r="L81" s="105">
        <v>0.26500000000000001</v>
      </c>
      <c r="M81" s="106" t="s">
        <v>30</v>
      </c>
      <c r="N81" s="107">
        <v>0.70399999999999996</v>
      </c>
      <c r="O81" s="123"/>
    </row>
    <row r="82" spans="1:16" s="62" customFormat="1" ht="12" x14ac:dyDescent="0.2">
      <c r="A82" s="30">
        <v>45361</v>
      </c>
      <c r="B82" s="31">
        <v>17</v>
      </c>
      <c r="C82" s="34">
        <v>5.5999999999999999E-3</v>
      </c>
      <c r="D82" s="33">
        <v>0.215</v>
      </c>
      <c r="E82" s="32">
        <v>0.19</v>
      </c>
      <c r="F82" s="48">
        <v>0.41699999999999998</v>
      </c>
      <c r="G82" s="29"/>
      <c r="H82" s="29"/>
      <c r="I82" s="102">
        <v>45361</v>
      </c>
      <c r="J82" s="103">
        <v>17</v>
      </c>
      <c r="K82" s="104">
        <v>5.5999999999999999E-3</v>
      </c>
      <c r="L82" s="105">
        <v>0.215</v>
      </c>
      <c r="M82" s="106" t="s">
        <v>30</v>
      </c>
      <c r="N82" s="107">
        <v>0.41699999999999998</v>
      </c>
      <c r="O82" s="123"/>
    </row>
    <row r="83" spans="1:16" s="62" customFormat="1" ht="12" x14ac:dyDescent="0.2">
      <c r="A83" s="30">
        <v>45362</v>
      </c>
      <c r="B83" s="31">
        <v>8</v>
      </c>
      <c r="C83" s="34">
        <v>2.0999999999999999E-3</v>
      </c>
      <c r="D83" s="33">
        <v>0.104</v>
      </c>
      <c r="E83" s="32">
        <v>0.2</v>
      </c>
      <c r="F83" s="48">
        <v>0.17100000000000001</v>
      </c>
      <c r="G83" s="29"/>
      <c r="H83" s="29"/>
      <c r="I83" s="102">
        <v>45362</v>
      </c>
      <c r="J83" s="103">
        <v>8</v>
      </c>
      <c r="K83" s="104">
        <v>2.0999999999999999E-3</v>
      </c>
      <c r="L83" s="105">
        <v>0.104</v>
      </c>
      <c r="M83" s="106" t="s">
        <v>30</v>
      </c>
      <c r="N83" s="107">
        <v>0.17100000000000001</v>
      </c>
      <c r="O83" s="123"/>
    </row>
    <row r="84" spans="1:16" s="62" customFormat="1" ht="12" x14ac:dyDescent="0.2">
      <c r="A84" s="30">
        <v>45363</v>
      </c>
      <c r="B84" s="31">
        <v>18.399999999999999</v>
      </c>
      <c r="C84" s="34">
        <v>5.0000000000000001E-3</v>
      </c>
      <c r="D84" s="33">
        <v>0.17499999999999999</v>
      </c>
      <c r="E84" s="32">
        <v>0.44</v>
      </c>
      <c r="F84" s="48">
        <v>0.48</v>
      </c>
      <c r="G84" s="29"/>
      <c r="H84" s="29"/>
      <c r="I84" s="102">
        <v>45363</v>
      </c>
      <c r="J84" s="103">
        <v>18.399999999999999</v>
      </c>
      <c r="K84" s="104">
        <v>5.0000000000000001E-3</v>
      </c>
      <c r="L84" s="105">
        <v>0.17499999999999999</v>
      </c>
      <c r="M84" s="106" t="s">
        <v>30</v>
      </c>
      <c r="N84" s="107">
        <v>0.48</v>
      </c>
      <c r="O84" s="123"/>
    </row>
    <row r="85" spans="1:16" s="62" customFormat="1" ht="12" x14ac:dyDescent="0.2">
      <c r="A85" s="30">
        <v>45364</v>
      </c>
      <c r="B85" s="31">
        <v>33.4</v>
      </c>
      <c r="C85" s="34">
        <v>4.0000000000000001E-3</v>
      </c>
      <c r="D85" s="33">
        <v>8.7999999999999995E-2</v>
      </c>
      <c r="E85" s="32">
        <v>1.27</v>
      </c>
      <c r="F85" s="48">
        <v>0.64500000000000002</v>
      </c>
      <c r="G85" s="29"/>
      <c r="H85" s="29"/>
      <c r="I85" s="102">
        <v>45364</v>
      </c>
      <c r="J85" s="103">
        <v>33.4</v>
      </c>
      <c r="K85" s="104">
        <v>4.0000000000000001E-3</v>
      </c>
      <c r="L85" s="105">
        <v>8.7999999999999995E-2</v>
      </c>
      <c r="M85" s="106" t="s">
        <v>68</v>
      </c>
      <c r="N85" s="107">
        <v>0.64500000000000002</v>
      </c>
      <c r="O85" s="123"/>
    </row>
    <row r="86" spans="1:16" s="62" customFormat="1" ht="12" x14ac:dyDescent="0.2">
      <c r="A86" s="30">
        <v>45365</v>
      </c>
      <c r="B86" s="31">
        <v>9</v>
      </c>
      <c r="C86" s="34">
        <v>0.18190000000000001</v>
      </c>
      <c r="D86" s="33">
        <v>7.5229999999999997</v>
      </c>
      <c r="E86" s="32">
        <v>0.59</v>
      </c>
      <c r="F86" s="48">
        <v>15.839</v>
      </c>
      <c r="G86" s="29"/>
      <c r="H86" s="29"/>
      <c r="I86" s="102">
        <v>45365</v>
      </c>
      <c r="J86" s="103">
        <v>9</v>
      </c>
      <c r="K86" s="104">
        <v>0.18190000000000001</v>
      </c>
      <c r="L86" s="105">
        <v>7.5229999999999997</v>
      </c>
      <c r="M86" s="106" t="s">
        <v>66</v>
      </c>
      <c r="N86" s="107">
        <v>15.839</v>
      </c>
      <c r="O86" s="123"/>
      <c r="P86" s="123"/>
    </row>
    <row r="87" spans="1:16" s="62" customFormat="1" ht="12" x14ac:dyDescent="0.2">
      <c r="A87" s="30">
        <v>45366</v>
      </c>
      <c r="B87" s="31">
        <v>5.6</v>
      </c>
      <c r="C87" s="34">
        <v>3.2000000000000002E-3</v>
      </c>
      <c r="D87" s="33">
        <v>8.3000000000000004E-2</v>
      </c>
      <c r="E87" s="32">
        <v>0.15</v>
      </c>
      <c r="F87" s="48">
        <v>0.28199999999999997</v>
      </c>
      <c r="G87" s="29"/>
      <c r="H87" s="29"/>
      <c r="I87" s="102">
        <v>45366</v>
      </c>
      <c r="J87" s="103">
        <v>5.6</v>
      </c>
      <c r="K87" s="104">
        <v>3.2000000000000002E-3</v>
      </c>
      <c r="L87" s="105">
        <v>8.3000000000000004E-2</v>
      </c>
      <c r="M87" s="106" t="s">
        <v>30</v>
      </c>
      <c r="N87" s="107">
        <v>0.28199999999999997</v>
      </c>
      <c r="O87" s="123"/>
      <c r="P87" s="123"/>
    </row>
    <row r="88" spans="1:16" s="62" customFormat="1" ht="12" x14ac:dyDescent="0.2">
      <c r="A88" s="30">
        <v>45367</v>
      </c>
      <c r="B88" s="31">
        <v>5.6</v>
      </c>
      <c r="C88" s="34">
        <v>8.6999999999999994E-3</v>
      </c>
      <c r="D88" s="33">
        <v>0.39800000000000002</v>
      </c>
      <c r="E88" s="32">
        <v>0.23</v>
      </c>
      <c r="F88" s="48">
        <v>0.72199999999999998</v>
      </c>
      <c r="G88" s="29"/>
      <c r="H88" s="29"/>
      <c r="I88" s="102">
        <v>45367</v>
      </c>
      <c r="J88" s="103">
        <v>5.6</v>
      </c>
      <c r="K88" s="104">
        <v>8.6999999999999994E-3</v>
      </c>
      <c r="L88" s="105">
        <v>0.39800000000000002</v>
      </c>
      <c r="M88" s="106" t="s">
        <v>30</v>
      </c>
      <c r="N88" s="107">
        <v>0.72199999999999998</v>
      </c>
      <c r="O88" s="123"/>
      <c r="P88" s="123"/>
    </row>
    <row r="89" spans="1:16" s="62" customFormat="1" ht="12" x14ac:dyDescent="0.2">
      <c r="A89" s="30">
        <v>45368</v>
      </c>
      <c r="B89" s="31">
        <v>5.9</v>
      </c>
      <c r="C89" s="34">
        <v>0.1113</v>
      </c>
      <c r="D89" s="33">
        <v>4.7869999999999999</v>
      </c>
      <c r="E89" s="32">
        <v>0.13</v>
      </c>
      <c r="F89" s="48">
        <v>14.023999999999999</v>
      </c>
      <c r="G89" s="29"/>
      <c r="H89" s="29"/>
      <c r="I89" s="102">
        <v>45368</v>
      </c>
      <c r="J89" s="103">
        <v>5.9</v>
      </c>
      <c r="K89" s="104">
        <v>0.1113</v>
      </c>
      <c r="L89" s="105">
        <v>4.7869999999999999</v>
      </c>
      <c r="M89" s="106" t="s">
        <v>30</v>
      </c>
      <c r="N89" s="107">
        <v>14.023999999999999</v>
      </c>
      <c r="O89" s="123"/>
      <c r="P89" s="123"/>
    </row>
    <row r="90" spans="1:16" s="62" customFormat="1" ht="12" x14ac:dyDescent="0.2">
      <c r="A90" s="30">
        <v>45369</v>
      </c>
      <c r="B90" s="31">
        <v>7.8</v>
      </c>
      <c r="C90" s="34">
        <v>0.19889999999999999</v>
      </c>
      <c r="D90" s="33">
        <v>17.428999999999998</v>
      </c>
      <c r="E90" s="32">
        <v>0.45</v>
      </c>
      <c r="F90" s="48">
        <v>35.284999999999997</v>
      </c>
      <c r="G90" s="29"/>
      <c r="H90" s="29"/>
      <c r="I90" s="102">
        <v>45369</v>
      </c>
      <c r="J90" s="103">
        <v>7.8</v>
      </c>
      <c r="K90" s="104">
        <v>0.19889999999999999</v>
      </c>
      <c r="L90" s="105">
        <v>17.428999999999998</v>
      </c>
      <c r="M90" s="106" t="s">
        <v>30</v>
      </c>
      <c r="N90" s="107">
        <v>35.284999999999997</v>
      </c>
      <c r="O90" s="123"/>
      <c r="P90" s="123"/>
    </row>
    <row r="91" spans="1:16" s="62" customFormat="1" ht="12" x14ac:dyDescent="0.2">
      <c r="A91" s="30">
        <v>45370</v>
      </c>
      <c r="B91" s="31">
        <v>12.9</v>
      </c>
      <c r="C91" s="34">
        <v>0.78080000000000005</v>
      </c>
      <c r="D91" s="33">
        <v>18.677</v>
      </c>
      <c r="E91" s="32">
        <v>1.64</v>
      </c>
      <c r="F91" s="48">
        <v>70.093000000000004</v>
      </c>
      <c r="G91" s="29"/>
      <c r="H91" s="29"/>
      <c r="I91" s="102">
        <v>45370</v>
      </c>
      <c r="J91" s="103">
        <v>12.9</v>
      </c>
      <c r="K91" s="104">
        <v>0.78080000000000005</v>
      </c>
      <c r="L91" s="105">
        <v>18.677</v>
      </c>
      <c r="M91" s="106">
        <v>1.64</v>
      </c>
      <c r="N91" s="107">
        <v>70.093000000000004</v>
      </c>
      <c r="O91" s="123"/>
      <c r="P91" s="123"/>
    </row>
    <row r="92" spans="1:16" s="62" customFormat="1" ht="12" x14ac:dyDescent="0.2">
      <c r="A92" s="30">
        <v>45371</v>
      </c>
      <c r="B92" s="31">
        <v>16.899999999999999</v>
      </c>
      <c r="C92" s="34">
        <v>0.21579999999999999</v>
      </c>
      <c r="D92" s="33">
        <v>4.875</v>
      </c>
      <c r="E92" s="32">
        <v>1.3</v>
      </c>
      <c r="F92" s="48">
        <v>8.3439999999999994</v>
      </c>
      <c r="G92" s="29"/>
      <c r="H92" s="29"/>
      <c r="I92" s="102">
        <v>45371</v>
      </c>
      <c r="J92" s="103">
        <v>16.899999999999999</v>
      </c>
      <c r="K92" s="104">
        <v>0.21579999999999999</v>
      </c>
      <c r="L92" s="105">
        <v>4.875</v>
      </c>
      <c r="M92" s="106" t="s">
        <v>68</v>
      </c>
      <c r="N92" s="107">
        <v>8.3439999999999994</v>
      </c>
      <c r="O92" s="123"/>
      <c r="P92" s="123"/>
    </row>
    <row r="93" spans="1:16" s="62" customFormat="1" ht="12" x14ac:dyDescent="0.2">
      <c r="A93" s="30">
        <v>45372</v>
      </c>
      <c r="B93" s="31">
        <v>26.4</v>
      </c>
      <c r="C93" s="34">
        <v>0.13350000000000001</v>
      </c>
      <c r="D93" s="33">
        <v>5.1120000000000001</v>
      </c>
      <c r="E93" s="32">
        <v>1.76</v>
      </c>
      <c r="F93" s="48">
        <v>11.887</v>
      </c>
      <c r="G93" s="29"/>
      <c r="H93" s="29"/>
      <c r="I93" s="102">
        <v>45372</v>
      </c>
      <c r="J93" s="103">
        <v>26.4</v>
      </c>
      <c r="K93" s="104">
        <v>0.13350000000000001</v>
      </c>
      <c r="L93" s="105">
        <v>5.1120000000000001</v>
      </c>
      <c r="M93" s="106">
        <v>1.76</v>
      </c>
      <c r="N93" s="107">
        <v>11.887</v>
      </c>
      <c r="O93" s="123"/>
      <c r="P93" s="123"/>
    </row>
    <row r="94" spans="1:16" s="62" customFormat="1" ht="12" x14ac:dyDescent="0.2">
      <c r="A94" s="30">
        <v>45373</v>
      </c>
      <c r="B94" s="31">
        <v>16.399999999999999</v>
      </c>
      <c r="C94" s="34">
        <v>1.15E-2</v>
      </c>
      <c r="D94" s="33">
        <v>0.186</v>
      </c>
      <c r="E94" s="32">
        <v>1.44</v>
      </c>
      <c r="F94" s="48">
        <v>0.58699999999999997</v>
      </c>
      <c r="G94" s="29"/>
      <c r="H94" s="29"/>
      <c r="I94" s="102">
        <v>45373</v>
      </c>
      <c r="J94" s="103">
        <v>16.399999999999999</v>
      </c>
      <c r="K94" s="104">
        <v>1.15E-2</v>
      </c>
      <c r="L94" s="105">
        <v>0.186</v>
      </c>
      <c r="M94" s="106" t="s">
        <v>66</v>
      </c>
      <c r="N94" s="107">
        <v>0.58699999999999997</v>
      </c>
      <c r="O94" s="123"/>
      <c r="P94" s="123"/>
    </row>
    <row r="95" spans="1:16" s="62" customFormat="1" ht="12" x14ac:dyDescent="0.2">
      <c r="A95" s="30">
        <v>45374</v>
      </c>
      <c r="B95" s="31">
        <v>7.1</v>
      </c>
      <c r="C95" s="34">
        <v>2E-3</v>
      </c>
      <c r="D95" s="33">
        <v>6.9000000000000006E-2</v>
      </c>
      <c r="E95" s="32">
        <v>0.42</v>
      </c>
      <c r="F95" s="48">
        <v>0.183</v>
      </c>
      <c r="G95" s="29"/>
      <c r="H95" s="29"/>
      <c r="I95" s="102">
        <v>45374</v>
      </c>
      <c r="J95" s="103">
        <v>7.1</v>
      </c>
      <c r="K95" s="104">
        <v>2E-3</v>
      </c>
      <c r="L95" s="105">
        <v>6.9000000000000006E-2</v>
      </c>
      <c r="M95" s="106" t="s">
        <v>30</v>
      </c>
      <c r="N95" s="107">
        <v>0.183</v>
      </c>
      <c r="O95" s="123"/>
      <c r="P95" s="123"/>
    </row>
    <row r="96" spans="1:16" s="62" customFormat="1" ht="12" x14ac:dyDescent="0.2">
      <c r="A96" s="30">
        <v>45375</v>
      </c>
      <c r="B96" s="31">
        <v>6.9</v>
      </c>
      <c r="C96" s="34">
        <v>1.2999999999999999E-3</v>
      </c>
      <c r="D96" s="33">
        <v>6.2E-2</v>
      </c>
      <c r="E96" s="32">
        <v>7.0000000000000007E-2</v>
      </c>
      <c r="F96" s="48">
        <v>0.126</v>
      </c>
      <c r="G96" s="29"/>
      <c r="H96" s="29"/>
      <c r="I96" s="102">
        <v>45375</v>
      </c>
      <c r="J96" s="103">
        <v>6.9</v>
      </c>
      <c r="K96" s="104">
        <v>1.2999999999999999E-3</v>
      </c>
      <c r="L96" s="105">
        <v>6.2E-2</v>
      </c>
      <c r="M96" s="106" t="s">
        <v>30</v>
      </c>
      <c r="N96" s="107">
        <v>0.126</v>
      </c>
      <c r="O96" s="123"/>
      <c r="P96" s="123"/>
    </row>
    <row r="97" spans="1:16" s="62" customFormat="1" ht="12" x14ac:dyDescent="0.2">
      <c r="A97" s="30">
        <v>45376</v>
      </c>
      <c r="B97" s="31">
        <v>11.4</v>
      </c>
      <c r="C97" s="34">
        <v>2.12E-2</v>
      </c>
      <c r="D97" s="33">
        <v>0.26500000000000001</v>
      </c>
      <c r="E97" s="32">
        <v>0.56000000000000005</v>
      </c>
      <c r="F97" s="48">
        <v>1.149</v>
      </c>
      <c r="G97" s="29"/>
      <c r="H97" s="29"/>
      <c r="I97" s="102">
        <v>45376</v>
      </c>
      <c r="J97" s="103">
        <v>11.4</v>
      </c>
      <c r="K97" s="104">
        <v>2.12E-2</v>
      </c>
      <c r="L97" s="105">
        <v>0.26500000000000001</v>
      </c>
      <c r="M97" s="106" t="s">
        <v>68</v>
      </c>
      <c r="N97" s="107">
        <v>1.149</v>
      </c>
      <c r="O97" s="123"/>
      <c r="P97" s="123"/>
    </row>
    <row r="98" spans="1:16" s="62" customFormat="1" ht="12" x14ac:dyDescent="0.2">
      <c r="A98" s="30">
        <v>45377</v>
      </c>
      <c r="B98" s="31">
        <v>7.7</v>
      </c>
      <c r="C98" s="34">
        <v>2.1999999999999999E-2</v>
      </c>
      <c r="D98" s="33">
        <v>0.33800000000000002</v>
      </c>
      <c r="E98" s="32">
        <v>0.57999999999999996</v>
      </c>
      <c r="F98" s="48">
        <v>1.0740000000000001</v>
      </c>
      <c r="G98" s="29"/>
      <c r="H98" s="29"/>
      <c r="I98" s="102">
        <v>45377</v>
      </c>
      <c r="J98" s="103">
        <v>7.7</v>
      </c>
      <c r="K98" s="104">
        <v>2.1999999999999999E-2</v>
      </c>
      <c r="L98" s="105">
        <v>0.33800000000000002</v>
      </c>
      <c r="M98" s="106" t="s">
        <v>67</v>
      </c>
      <c r="N98" s="107">
        <v>1.0740000000000001</v>
      </c>
      <c r="O98" s="123"/>
      <c r="P98" s="123"/>
    </row>
    <row r="99" spans="1:16" s="62" customFormat="1" ht="12" x14ac:dyDescent="0.2">
      <c r="A99" s="30">
        <v>45378</v>
      </c>
      <c r="B99" s="31">
        <v>3.2</v>
      </c>
      <c r="C99" s="34">
        <v>8.6E-3</v>
      </c>
      <c r="D99" s="33">
        <v>0.28899999999999998</v>
      </c>
      <c r="E99" s="32">
        <v>0.62</v>
      </c>
      <c r="F99" s="48">
        <v>0.501</v>
      </c>
      <c r="G99" s="29"/>
      <c r="H99" s="29"/>
      <c r="I99" s="102">
        <v>45378</v>
      </c>
      <c r="J99" s="103" t="s">
        <v>57</v>
      </c>
      <c r="K99" s="104">
        <v>8.6E-3</v>
      </c>
      <c r="L99" s="105">
        <v>0.28899999999999998</v>
      </c>
      <c r="M99" s="106" t="s">
        <v>67</v>
      </c>
      <c r="N99" s="107">
        <v>0.501</v>
      </c>
      <c r="O99" s="123"/>
      <c r="P99" s="123"/>
    </row>
    <row r="100" spans="1:16" s="62" customFormat="1" ht="12" x14ac:dyDescent="0.2">
      <c r="A100" s="30">
        <v>45379</v>
      </c>
      <c r="B100" s="31">
        <v>3</v>
      </c>
      <c r="C100" s="34">
        <v>4.0000000000000001E-3</v>
      </c>
      <c r="D100" s="33">
        <v>5.3999999999999999E-2</v>
      </c>
      <c r="E100" s="32">
        <v>0.35</v>
      </c>
      <c r="F100" s="48">
        <v>0.17599999999999999</v>
      </c>
      <c r="G100" s="29"/>
      <c r="H100" s="29"/>
      <c r="I100" s="102">
        <v>45379</v>
      </c>
      <c r="J100" s="103" t="s">
        <v>57</v>
      </c>
      <c r="K100" s="104">
        <v>4.0000000000000001E-3</v>
      </c>
      <c r="L100" s="105">
        <v>5.3999999999999999E-2</v>
      </c>
      <c r="M100" s="106" t="s">
        <v>30</v>
      </c>
      <c r="N100" s="107">
        <v>0.17599999999999999</v>
      </c>
      <c r="O100" s="123"/>
      <c r="P100" s="123"/>
    </row>
    <row r="101" spans="1:16" s="62" customFormat="1" ht="12" x14ac:dyDescent="0.2">
      <c r="A101" s="30">
        <v>45380</v>
      </c>
      <c r="B101" s="31">
        <v>1.8</v>
      </c>
      <c r="C101" s="34">
        <v>3.0999999999999999E-3</v>
      </c>
      <c r="D101" s="33">
        <v>6.5000000000000002E-2</v>
      </c>
      <c r="E101" s="32">
        <v>0.4</v>
      </c>
      <c r="F101" s="48">
        <v>0.26400000000000001</v>
      </c>
      <c r="G101" s="29"/>
      <c r="H101" s="29"/>
      <c r="I101" s="102">
        <v>45380</v>
      </c>
      <c r="J101" s="103" t="s">
        <v>57</v>
      </c>
      <c r="K101" s="104">
        <v>3.0999999999999999E-3</v>
      </c>
      <c r="L101" s="105">
        <v>6.5000000000000002E-2</v>
      </c>
      <c r="M101" s="106" t="s">
        <v>30</v>
      </c>
      <c r="N101" s="107">
        <v>0.26400000000000001</v>
      </c>
      <c r="O101" s="123"/>
      <c r="P101" s="123"/>
    </row>
    <row r="102" spans="1:16" s="62" customFormat="1" ht="12" x14ac:dyDescent="0.2">
      <c r="A102" s="30">
        <v>45381</v>
      </c>
      <c r="B102" s="31">
        <v>20.8</v>
      </c>
      <c r="C102" s="34">
        <v>1.8100000000000002E-2</v>
      </c>
      <c r="D102" s="33">
        <v>0.48799999999999999</v>
      </c>
      <c r="E102" s="32">
        <v>2.21</v>
      </c>
      <c r="F102" s="48">
        <v>2.3029999999999999</v>
      </c>
      <c r="G102" s="29"/>
      <c r="H102" s="29"/>
      <c r="I102" s="102">
        <v>45381</v>
      </c>
      <c r="J102" s="103">
        <v>20.8</v>
      </c>
      <c r="K102" s="104">
        <v>1.8100000000000002E-2</v>
      </c>
      <c r="L102" s="105">
        <v>0.48799999999999999</v>
      </c>
      <c r="M102" s="106">
        <v>2.21</v>
      </c>
      <c r="N102" s="107">
        <v>2.3029999999999999</v>
      </c>
      <c r="O102" s="123"/>
      <c r="P102" s="123"/>
    </row>
    <row r="103" spans="1:16" s="62" customFormat="1" ht="12" x14ac:dyDescent="0.2">
      <c r="A103" s="30">
        <v>45382</v>
      </c>
      <c r="B103" s="31">
        <v>10.7</v>
      </c>
      <c r="C103" s="34">
        <v>2.75E-2</v>
      </c>
      <c r="D103" s="33">
        <v>0.92700000000000005</v>
      </c>
      <c r="E103" s="32">
        <v>0.82</v>
      </c>
      <c r="F103" s="48">
        <v>2.915</v>
      </c>
      <c r="G103" s="29"/>
      <c r="H103" s="29"/>
      <c r="I103" s="102">
        <v>45382</v>
      </c>
      <c r="J103" s="103">
        <v>10.7</v>
      </c>
      <c r="K103" s="104">
        <v>2.75E-2</v>
      </c>
      <c r="L103" s="105">
        <v>0.92700000000000005</v>
      </c>
      <c r="M103" s="106" t="s">
        <v>67</v>
      </c>
      <c r="N103" s="107">
        <v>2.915</v>
      </c>
      <c r="O103" s="123"/>
      <c r="P103" s="123"/>
    </row>
    <row r="104" spans="1:16" s="62" customFormat="1" ht="12" x14ac:dyDescent="0.2">
      <c r="A104" s="30">
        <v>45383</v>
      </c>
      <c r="B104" s="31">
        <v>3.1</v>
      </c>
      <c r="C104" s="34">
        <v>1.6000000000000001E-3</v>
      </c>
      <c r="D104" s="33">
        <v>5.7000000000000002E-2</v>
      </c>
      <c r="E104" s="32">
        <v>0.36</v>
      </c>
      <c r="F104" s="48">
        <v>0.124</v>
      </c>
      <c r="G104" s="29"/>
      <c r="H104" s="29"/>
      <c r="I104" s="102">
        <v>45383</v>
      </c>
      <c r="J104" s="103" t="s">
        <v>57</v>
      </c>
      <c r="K104" s="104">
        <v>1.6000000000000001E-3</v>
      </c>
      <c r="L104" s="105">
        <v>5.7000000000000002E-2</v>
      </c>
      <c r="M104" s="106" t="s">
        <v>30</v>
      </c>
      <c r="N104" s="107">
        <v>0.124</v>
      </c>
      <c r="O104" s="123"/>
      <c r="P104" s="123"/>
    </row>
    <row r="105" spans="1:16" s="62" customFormat="1" ht="12" x14ac:dyDescent="0.2">
      <c r="A105" s="30">
        <v>45384</v>
      </c>
      <c r="B105" s="31">
        <v>6.3</v>
      </c>
      <c r="C105" s="34">
        <v>1.4E-3</v>
      </c>
      <c r="D105" s="33">
        <v>4.7E-2</v>
      </c>
      <c r="E105" s="32">
        <v>0</v>
      </c>
      <c r="F105" s="48">
        <v>8.1000000000000003E-2</v>
      </c>
      <c r="G105" s="29"/>
      <c r="H105" s="29"/>
      <c r="I105" s="102">
        <v>45384</v>
      </c>
      <c r="J105" s="103">
        <v>6.3</v>
      </c>
      <c r="K105" s="104">
        <v>1.4E-3</v>
      </c>
      <c r="L105" s="105">
        <v>4.7E-2</v>
      </c>
      <c r="M105" s="106" t="s">
        <v>30</v>
      </c>
      <c r="N105" s="107">
        <v>8.1000000000000003E-2</v>
      </c>
      <c r="O105" s="123"/>
      <c r="P105" s="123"/>
    </row>
    <row r="106" spans="1:16" s="62" customFormat="1" ht="12" x14ac:dyDescent="0.2">
      <c r="A106" s="30">
        <v>45385</v>
      </c>
      <c r="B106" s="31">
        <v>4.3</v>
      </c>
      <c r="C106" s="34">
        <v>4.4999999999999997E-3</v>
      </c>
      <c r="D106" s="33">
        <v>0.13100000000000001</v>
      </c>
      <c r="E106" s="32">
        <v>0.36</v>
      </c>
      <c r="F106" s="48">
        <v>0.40200000000000002</v>
      </c>
      <c r="G106" s="29"/>
      <c r="H106" s="29"/>
      <c r="I106" s="102">
        <v>45385</v>
      </c>
      <c r="J106" s="103">
        <v>4.3</v>
      </c>
      <c r="K106" s="104">
        <v>4.4999999999999997E-3</v>
      </c>
      <c r="L106" s="105">
        <v>0.13100000000000001</v>
      </c>
      <c r="M106" s="106" t="s">
        <v>30</v>
      </c>
      <c r="N106" s="107">
        <v>0.40200000000000002</v>
      </c>
      <c r="O106" s="123"/>
      <c r="P106" s="123"/>
    </row>
    <row r="107" spans="1:16" s="62" customFormat="1" ht="12" x14ac:dyDescent="0.2">
      <c r="A107" s="30">
        <v>45386</v>
      </c>
      <c r="B107" s="31">
        <v>5.8</v>
      </c>
      <c r="C107" s="34">
        <v>3.7000000000000002E-3</v>
      </c>
      <c r="D107" s="33">
        <v>5.8000000000000003E-2</v>
      </c>
      <c r="E107" s="32">
        <v>0.24</v>
      </c>
      <c r="F107" s="48">
        <v>0.22500000000000001</v>
      </c>
      <c r="G107" s="29"/>
      <c r="H107" s="29"/>
      <c r="I107" s="102">
        <v>45386</v>
      </c>
      <c r="J107" s="103">
        <v>5.8</v>
      </c>
      <c r="K107" s="104">
        <v>3.7000000000000002E-3</v>
      </c>
      <c r="L107" s="105">
        <v>5.8000000000000003E-2</v>
      </c>
      <c r="M107" s="106" t="s">
        <v>30</v>
      </c>
      <c r="N107" s="107">
        <v>0.22500000000000001</v>
      </c>
      <c r="O107" s="123"/>
      <c r="P107" s="123"/>
    </row>
    <row r="108" spans="1:16" s="62" customFormat="1" ht="12" x14ac:dyDescent="0.2">
      <c r="A108" s="30">
        <v>45387</v>
      </c>
      <c r="B108" s="31">
        <v>7.6</v>
      </c>
      <c r="C108" s="34">
        <v>1.1599999999999999E-2</v>
      </c>
      <c r="D108" s="33">
        <v>8.3000000000000004E-2</v>
      </c>
      <c r="E108" s="32">
        <v>0.32</v>
      </c>
      <c r="F108" s="48">
        <v>0.61299999999999999</v>
      </c>
      <c r="G108" s="29"/>
      <c r="H108" s="29"/>
      <c r="I108" s="102">
        <v>45387</v>
      </c>
      <c r="J108" s="103">
        <v>7.6</v>
      </c>
      <c r="K108" s="104">
        <v>1.1599999999999999E-2</v>
      </c>
      <c r="L108" s="105">
        <v>8.3000000000000004E-2</v>
      </c>
      <c r="M108" s="106" t="s">
        <v>30</v>
      </c>
      <c r="N108" s="107">
        <v>0.61299999999999999</v>
      </c>
      <c r="O108" s="123"/>
      <c r="P108" s="123"/>
    </row>
    <row r="109" spans="1:16" s="62" customFormat="1" ht="12" x14ac:dyDescent="0.2">
      <c r="A109" s="30">
        <v>45388</v>
      </c>
      <c r="B109" s="31">
        <v>9.6999999999999993</v>
      </c>
      <c r="C109" s="34">
        <v>0.1837</v>
      </c>
      <c r="D109" s="33">
        <v>14.964</v>
      </c>
      <c r="E109" s="32">
        <v>0.47</v>
      </c>
      <c r="F109" s="48">
        <v>10.256</v>
      </c>
      <c r="G109" s="29"/>
      <c r="H109" s="29"/>
      <c r="I109" s="102">
        <v>45388</v>
      </c>
      <c r="J109" s="103">
        <v>9.6999999999999993</v>
      </c>
      <c r="K109" s="104">
        <v>0.1837</v>
      </c>
      <c r="L109" s="105">
        <v>14.964</v>
      </c>
      <c r="M109" s="106" t="s">
        <v>30</v>
      </c>
      <c r="N109" s="107">
        <v>10.256</v>
      </c>
      <c r="O109" s="123"/>
      <c r="P109" s="123"/>
    </row>
    <row r="110" spans="1:16" s="62" customFormat="1" ht="12" x14ac:dyDescent="0.2">
      <c r="A110" s="30">
        <v>45389</v>
      </c>
      <c r="B110" s="31">
        <v>12.7</v>
      </c>
      <c r="C110" s="34">
        <v>2.2200000000000001E-2</v>
      </c>
      <c r="D110" s="33">
        <v>0.56999999999999995</v>
      </c>
      <c r="E110" s="32">
        <v>0.47</v>
      </c>
      <c r="F110" s="48">
        <v>1.593</v>
      </c>
      <c r="G110" s="29"/>
      <c r="H110" s="29"/>
      <c r="I110" s="102">
        <v>45389</v>
      </c>
      <c r="J110" s="103">
        <v>12.7</v>
      </c>
      <c r="K110" s="104">
        <v>2.2200000000000001E-2</v>
      </c>
      <c r="L110" s="105">
        <v>0.56999999999999995</v>
      </c>
      <c r="M110" s="106" t="s">
        <v>30</v>
      </c>
      <c r="N110" s="107">
        <v>1.593</v>
      </c>
      <c r="O110" s="123"/>
      <c r="P110" s="123"/>
    </row>
    <row r="111" spans="1:16" s="62" customFormat="1" ht="12" x14ac:dyDescent="0.2">
      <c r="A111" s="30">
        <v>45390</v>
      </c>
      <c r="B111" s="31">
        <v>20.6</v>
      </c>
      <c r="C111" s="34">
        <v>2.1299999999999999E-2</v>
      </c>
      <c r="D111" s="33">
        <v>0.95</v>
      </c>
      <c r="E111" s="32">
        <v>1.0900000000000001</v>
      </c>
      <c r="F111" s="48">
        <v>2.21</v>
      </c>
      <c r="G111" s="29"/>
      <c r="H111" s="29"/>
      <c r="I111" s="102">
        <v>45390</v>
      </c>
      <c r="J111" s="103">
        <v>20.6</v>
      </c>
      <c r="K111" s="104">
        <v>2.1299999999999999E-2</v>
      </c>
      <c r="L111" s="105">
        <v>0.95</v>
      </c>
      <c r="M111" s="106" t="s">
        <v>67</v>
      </c>
      <c r="N111" s="107">
        <v>2.21</v>
      </c>
      <c r="O111" s="123"/>
      <c r="P111" s="123"/>
    </row>
    <row r="112" spans="1:16" s="62" customFormat="1" ht="12" x14ac:dyDescent="0.2">
      <c r="A112" s="30">
        <v>45391</v>
      </c>
      <c r="B112" s="31">
        <v>18.5</v>
      </c>
      <c r="C112" s="34">
        <v>1.7899999999999999E-2</v>
      </c>
      <c r="D112" s="33">
        <v>0.21099999999999999</v>
      </c>
      <c r="E112" s="32">
        <v>1.0900000000000001</v>
      </c>
      <c r="F112" s="48">
        <v>0.63100000000000001</v>
      </c>
      <c r="G112" s="29"/>
      <c r="H112" s="29"/>
      <c r="I112" s="102">
        <v>45391</v>
      </c>
      <c r="J112" s="103">
        <v>18.5</v>
      </c>
      <c r="K112" s="104">
        <v>1.7899999999999999E-2</v>
      </c>
      <c r="L112" s="105">
        <v>0.21099999999999999</v>
      </c>
      <c r="M112" s="106" t="s">
        <v>66</v>
      </c>
      <c r="N112" s="107">
        <v>0.63100000000000001</v>
      </c>
      <c r="O112" s="123"/>
      <c r="P112" s="123"/>
    </row>
    <row r="113" spans="1:28" s="62" customFormat="1" ht="12" x14ac:dyDescent="0.2">
      <c r="A113" s="30">
        <v>45392</v>
      </c>
      <c r="B113" s="31">
        <v>12.1</v>
      </c>
      <c r="C113" s="34">
        <v>3.9600000000000003E-2</v>
      </c>
      <c r="D113" s="33">
        <v>0.435</v>
      </c>
      <c r="E113" s="32">
        <v>1.06</v>
      </c>
      <c r="F113" s="48">
        <v>2.109</v>
      </c>
      <c r="G113" s="29"/>
      <c r="H113" s="29"/>
      <c r="I113" s="102">
        <v>45392</v>
      </c>
      <c r="J113" s="103">
        <v>12.1</v>
      </c>
      <c r="K113" s="104">
        <v>3.9600000000000003E-2</v>
      </c>
      <c r="L113" s="105">
        <v>0.435</v>
      </c>
      <c r="M113" s="106" t="s">
        <v>68</v>
      </c>
      <c r="N113" s="107">
        <v>2.109</v>
      </c>
      <c r="O113" s="123"/>
      <c r="P113" s="123"/>
    </row>
    <row r="114" spans="1:28" s="62" customFormat="1" ht="12" x14ac:dyDescent="0.2">
      <c r="A114" s="30">
        <v>45393</v>
      </c>
      <c r="B114" s="31">
        <v>12.3</v>
      </c>
      <c r="C114" s="34">
        <v>1.6500000000000001E-2</v>
      </c>
      <c r="D114" s="33">
        <v>0.20100000000000001</v>
      </c>
      <c r="E114" s="32">
        <v>0.33</v>
      </c>
      <c r="F114" s="48">
        <v>0.59899999999999998</v>
      </c>
      <c r="G114" s="29"/>
      <c r="H114" s="29"/>
      <c r="I114" s="102">
        <v>45393</v>
      </c>
      <c r="J114" s="103">
        <v>12.3</v>
      </c>
      <c r="K114" s="104">
        <v>1.6500000000000001E-2</v>
      </c>
      <c r="L114" s="105">
        <v>0.20100000000000001</v>
      </c>
      <c r="M114" s="106" t="s">
        <v>30</v>
      </c>
      <c r="N114" s="107">
        <v>0.59899999999999998</v>
      </c>
      <c r="O114" s="123"/>
      <c r="P114" s="123"/>
    </row>
    <row r="115" spans="1:28" s="62" customFormat="1" ht="12" x14ac:dyDescent="0.2">
      <c r="A115" s="30">
        <v>45394</v>
      </c>
      <c r="B115" s="31">
        <v>15.5</v>
      </c>
      <c r="C115" s="34">
        <v>2.01E-2</v>
      </c>
      <c r="D115" s="33">
        <v>0.27200000000000002</v>
      </c>
      <c r="E115" s="32">
        <v>0.74</v>
      </c>
      <c r="F115" s="48">
        <v>0.78</v>
      </c>
      <c r="G115" s="29"/>
      <c r="H115" s="29"/>
      <c r="I115" s="102">
        <v>45394</v>
      </c>
      <c r="J115" s="103">
        <v>15.5</v>
      </c>
      <c r="K115" s="104">
        <v>2.01E-2</v>
      </c>
      <c r="L115" s="105">
        <v>0.27200000000000002</v>
      </c>
      <c r="M115" s="106" t="s">
        <v>66</v>
      </c>
      <c r="N115" s="107">
        <v>0.78</v>
      </c>
      <c r="O115" s="123"/>
      <c r="P115" s="123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s="62" customFormat="1" ht="12" x14ac:dyDescent="0.2">
      <c r="A116" s="30">
        <v>45395</v>
      </c>
      <c r="B116" s="31">
        <v>17.100000000000001</v>
      </c>
      <c r="C116" s="34">
        <v>1.34E-2</v>
      </c>
      <c r="D116" s="33">
        <v>0.19400000000000001</v>
      </c>
      <c r="E116" s="32">
        <v>0.51</v>
      </c>
      <c r="F116" s="48">
        <v>0.59399999999999997</v>
      </c>
      <c r="G116" s="29"/>
      <c r="H116" s="29"/>
      <c r="I116" s="102">
        <v>45395</v>
      </c>
      <c r="J116" s="103">
        <v>17.100000000000001</v>
      </c>
      <c r="K116" s="104">
        <v>1.34E-2</v>
      </c>
      <c r="L116" s="105">
        <v>0.19400000000000001</v>
      </c>
      <c r="M116" s="106" t="s">
        <v>30</v>
      </c>
      <c r="N116" s="107">
        <v>0.59399999999999997</v>
      </c>
      <c r="O116" s="123"/>
      <c r="P116" s="123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s="62" customFormat="1" ht="12" x14ac:dyDescent="0.2">
      <c r="A117" s="30">
        <v>45396</v>
      </c>
      <c r="B117" s="31">
        <v>14.3</v>
      </c>
      <c r="C117" s="34">
        <v>1.29E-2</v>
      </c>
      <c r="D117" s="33">
        <v>0.41499999999999998</v>
      </c>
      <c r="E117" s="32">
        <v>1.42</v>
      </c>
      <c r="F117" s="48">
        <v>0.73199999999999998</v>
      </c>
      <c r="G117" s="29"/>
      <c r="H117" s="29"/>
      <c r="I117" s="102">
        <v>45396</v>
      </c>
      <c r="J117" s="103">
        <v>14.3</v>
      </c>
      <c r="K117" s="104">
        <v>1.29E-2</v>
      </c>
      <c r="L117" s="105">
        <v>0.41499999999999998</v>
      </c>
      <c r="M117" s="106" t="s">
        <v>66</v>
      </c>
      <c r="N117" s="107">
        <v>0.73199999999999998</v>
      </c>
      <c r="O117" s="123"/>
      <c r="P117" s="123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s="62" customFormat="1" ht="12" x14ac:dyDescent="0.2">
      <c r="A118" s="30">
        <v>45397</v>
      </c>
      <c r="B118" s="31">
        <v>15.9</v>
      </c>
      <c r="C118" s="34">
        <v>1.0800000000000001E-2</v>
      </c>
      <c r="D118" s="33">
        <v>0.16</v>
      </c>
      <c r="E118" s="32">
        <v>0.48</v>
      </c>
      <c r="F118" s="48">
        <v>0.44400000000000001</v>
      </c>
      <c r="G118" s="29"/>
      <c r="H118" s="29"/>
      <c r="I118" s="102">
        <v>45397</v>
      </c>
      <c r="J118" s="103">
        <v>15.9</v>
      </c>
      <c r="K118" s="104">
        <v>1.0800000000000001E-2</v>
      </c>
      <c r="L118" s="105">
        <v>0.16</v>
      </c>
      <c r="M118" s="106" t="s">
        <v>30</v>
      </c>
      <c r="N118" s="107">
        <v>0.44400000000000001</v>
      </c>
      <c r="O118" s="123"/>
      <c r="P118" s="123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s="62" customFormat="1" ht="12" x14ac:dyDescent="0.2">
      <c r="A119" s="30">
        <v>45398</v>
      </c>
      <c r="B119" s="31">
        <v>5.6</v>
      </c>
      <c r="C119" s="34">
        <v>1.4E-3</v>
      </c>
      <c r="D119" s="33">
        <v>4.9000000000000002E-2</v>
      </c>
      <c r="E119" s="32">
        <v>0.7</v>
      </c>
      <c r="F119" s="48">
        <v>0.13200000000000001</v>
      </c>
      <c r="G119" s="29"/>
      <c r="H119" s="29"/>
      <c r="I119" s="102">
        <v>45398</v>
      </c>
      <c r="J119" s="103">
        <v>5.6</v>
      </c>
      <c r="K119" s="104">
        <v>1.4E-3</v>
      </c>
      <c r="L119" s="105">
        <v>4.9000000000000002E-2</v>
      </c>
      <c r="M119" s="106" t="s">
        <v>68</v>
      </c>
      <c r="N119" s="107">
        <v>0.13200000000000001</v>
      </c>
      <c r="O119" s="123"/>
      <c r="P119" s="123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s="62" customFormat="1" ht="12" x14ac:dyDescent="0.2">
      <c r="A120" s="30">
        <v>45399</v>
      </c>
      <c r="B120" s="31">
        <v>8.1</v>
      </c>
      <c r="C120" s="34">
        <v>1.6999999999999999E-3</v>
      </c>
      <c r="D120" s="33">
        <v>8.5000000000000006E-2</v>
      </c>
      <c r="E120" s="32">
        <v>0.3</v>
      </c>
      <c r="F120" s="48">
        <v>0.20599999999999999</v>
      </c>
      <c r="G120" s="29"/>
      <c r="H120" s="29"/>
      <c r="I120" s="102">
        <v>45399</v>
      </c>
      <c r="J120" s="103">
        <v>8.1</v>
      </c>
      <c r="K120" s="104">
        <v>1.6999999999999999E-3</v>
      </c>
      <c r="L120" s="105">
        <v>8.5000000000000006E-2</v>
      </c>
      <c r="M120" s="106" t="s">
        <v>30</v>
      </c>
      <c r="N120" s="107">
        <v>0.20599999999999999</v>
      </c>
      <c r="O120" s="123"/>
      <c r="P120" s="123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s="62" customFormat="1" ht="12" x14ac:dyDescent="0.2">
      <c r="A121" s="30">
        <v>45400</v>
      </c>
      <c r="B121" s="31">
        <v>9.4</v>
      </c>
      <c r="C121" s="34">
        <v>3.8E-3</v>
      </c>
      <c r="D121" s="33">
        <v>7.8E-2</v>
      </c>
      <c r="E121" s="32">
        <v>0.6</v>
      </c>
      <c r="F121" s="48">
        <v>0.23300000000000001</v>
      </c>
      <c r="G121" s="29"/>
      <c r="H121" s="29"/>
      <c r="I121" s="102">
        <v>45400</v>
      </c>
      <c r="J121" s="103">
        <v>9.4</v>
      </c>
      <c r="K121" s="104">
        <v>3.8E-3</v>
      </c>
      <c r="L121" s="105">
        <v>7.8E-2</v>
      </c>
      <c r="M121" s="106" t="s">
        <v>68</v>
      </c>
      <c r="N121" s="107">
        <v>0.23300000000000001</v>
      </c>
      <c r="O121" s="123"/>
      <c r="P121" s="123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s="62" customFormat="1" ht="12" x14ac:dyDescent="0.2">
      <c r="A122" s="30">
        <v>45401</v>
      </c>
      <c r="B122" s="31">
        <v>8.5</v>
      </c>
      <c r="C122" s="34">
        <v>1.6999999999999999E-3</v>
      </c>
      <c r="D122" s="33">
        <v>6.0999999999999999E-2</v>
      </c>
      <c r="E122" s="32">
        <v>2.42</v>
      </c>
      <c r="F122" s="48">
        <v>0.12</v>
      </c>
      <c r="G122" s="29"/>
      <c r="H122" s="29"/>
      <c r="I122" s="102">
        <v>45401</v>
      </c>
      <c r="J122" s="103">
        <v>8.5</v>
      </c>
      <c r="K122" s="104">
        <v>1.6999999999999999E-3</v>
      </c>
      <c r="L122" s="105">
        <v>6.0999999999999999E-2</v>
      </c>
      <c r="M122" s="106">
        <v>2.42</v>
      </c>
      <c r="N122" s="107">
        <v>0.12</v>
      </c>
      <c r="O122" s="123"/>
      <c r="P122" s="123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s="62" customFormat="1" ht="12" x14ac:dyDescent="0.2">
      <c r="A123" s="30">
        <v>45402</v>
      </c>
      <c r="B123" s="31">
        <v>4.0999999999999996</v>
      </c>
      <c r="C123" s="34">
        <v>1E-3</v>
      </c>
      <c r="D123" s="33">
        <v>2.7E-2</v>
      </c>
      <c r="E123" s="32">
        <v>0.67</v>
      </c>
      <c r="F123" s="48">
        <v>5.3999999999999999E-2</v>
      </c>
      <c r="G123" s="29"/>
      <c r="H123" s="29"/>
      <c r="I123" s="102">
        <v>45402</v>
      </c>
      <c r="J123" s="103">
        <v>4.0999999999999996</v>
      </c>
      <c r="K123" s="104">
        <v>1E-3</v>
      </c>
      <c r="L123" s="105">
        <v>2.7E-2</v>
      </c>
      <c r="M123" s="106" t="s">
        <v>65</v>
      </c>
      <c r="N123" s="107">
        <v>5.3999999999999999E-2</v>
      </c>
      <c r="O123" s="123"/>
      <c r="P123" s="123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s="62" customFormat="1" ht="12" x14ac:dyDescent="0.2">
      <c r="A124" s="30">
        <v>45403</v>
      </c>
      <c r="B124" s="31">
        <v>6.6</v>
      </c>
      <c r="C124" s="34">
        <v>4.0300000000000002E-2</v>
      </c>
      <c r="D124" s="33">
        <v>0.94199999999999995</v>
      </c>
      <c r="E124" s="32">
        <v>-0.06</v>
      </c>
      <c r="F124" s="48">
        <v>1.4610000000000001</v>
      </c>
      <c r="G124" s="29"/>
      <c r="H124" s="29"/>
      <c r="I124" s="102">
        <v>45403</v>
      </c>
      <c r="J124" s="103">
        <v>6.6</v>
      </c>
      <c r="K124" s="104">
        <v>4.0300000000000002E-2</v>
      </c>
      <c r="L124" s="105">
        <v>0.94199999999999995</v>
      </c>
      <c r="M124" s="106" t="s">
        <v>30</v>
      </c>
      <c r="N124" s="107">
        <v>1.4610000000000001</v>
      </c>
      <c r="O124" s="123"/>
      <c r="P124" s="123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s="62" customFormat="1" ht="12" x14ac:dyDescent="0.2">
      <c r="A125" s="30">
        <v>45404</v>
      </c>
      <c r="B125" s="31">
        <v>10.8</v>
      </c>
      <c r="C125" s="34">
        <v>0.1017</v>
      </c>
      <c r="D125" s="33">
        <v>2.1120000000000001</v>
      </c>
      <c r="E125" s="32">
        <v>0.53</v>
      </c>
      <c r="F125" s="48">
        <v>6.3639999999999999</v>
      </c>
      <c r="G125" s="29"/>
      <c r="H125" s="29"/>
      <c r="I125" s="102">
        <v>45404</v>
      </c>
      <c r="J125" s="103">
        <v>10.8</v>
      </c>
      <c r="K125" s="104">
        <v>0.1017</v>
      </c>
      <c r="L125" s="105">
        <v>2.1120000000000001</v>
      </c>
      <c r="M125" s="106" t="s">
        <v>30</v>
      </c>
      <c r="N125" s="107">
        <v>6.3639999999999999</v>
      </c>
      <c r="O125" s="123"/>
      <c r="P125" s="123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s="62" customFormat="1" ht="12" x14ac:dyDescent="0.2">
      <c r="A126" s="30">
        <v>45405</v>
      </c>
      <c r="B126" s="31">
        <v>14.3</v>
      </c>
      <c r="C126" s="34">
        <v>6.0299999999999999E-2</v>
      </c>
      <c r="D126" s="33">
        <v>1.4970000000000001</v>
      </c>
      <c r="E126" s="32">
        <v>0.54</v>
      </c>
      <c r="F126" s="48">
        <v>3.1749999999999998</v>
      </c>
      <c r="G126" s="29"/>
      <c r="H126" s="29"/>
      <c r="I126" s="102">
        <v>45405</v>
      </c>
      <c r="J126" s="103">
        <v>14.3</v>
      </c>
      <c r="K126" s="104">
        <v>6.0299999999999999E-2</v>
      </c>
      <c r="L126" s="105">
        <v>1.4970000000000001</v>
      </c>
      <c r="M126" s="106" t="s">
        <v>65</v>
      </c>
      <c r="N126" s="107">
        <v>3.1749999999999998</v>
      </c>
      <c r="O126" s="123"/>
      <c r="P126" s="123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s="62" customFormat="1" ht="12" x14ac:dyDescent="0.2">
      <c r="A127" s="30">
        <v>45406</v>
      </c>
      <c r="B127" s="31">
        <v>6.6</v>
      </c>
      <c r="C127" s="34">
        <v>2E-3</v>
      </c>
      <c r="D127" s="33">
        <v>4.9000000000000002E-2</v>
      </c>
      <c r="E127" s="32">
        <v>0.18</v>
      </c>
      <c r="F127" s="48">
        <v>0.19700000000000001</v>
      </c>
      <c r="G127" s="29"/>
      <c r="H127" s="29"/>
      <c r="I127" s="102">
        <v>45406</v>
      </c>
      <c r="J127" s="103">
        <v>6.6</v>
      </c>
      <c r="K127" s="104">
        <v>2E-3</v>
      </c>
      <c r="L127" s="105">
        <v>4.9000000000000002E-2</v>
      </c>
      <c r="M127" s="106" t="s">
        <v>30</v>
      </c>
      <c r="N127" s="107">
        <v>0.19700000000000001</v>
      </c>
      <c r="O127" s="123"/>
      <c r="P127" s="123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s="62" customFormat="1" ht="12" x14ac:dyDescent="0.2">
      <c r="A128" s="30">
        <v>45407</v>
      </c>
      <c r="B128" s="31">
        <v>9.1999999999999993</v>
      </c>
      <c r="C128" s="34">
        <v>6.1999999999999998E-3</v>
      </c>
      <c r="D128" s="33">
        <v>7.6999999999999999E-2</v>
      </c>
      <c r="E128" s="32">
        <v>0.26</v>
      </c>
      <c r="F128" s="48">
        <v>0.32400000000000001</v>
      </c>
      <c r="G128" s="29"/>
      <c r="H128" s="29"/>
      <c r="I128" s="102">
        <v>45407</v>
      </c>
      <c r="J128" s="103">
        <v>9.1999999999999993</v>
      </c>
      <c r="K128" s="104">
        <v>6.1999999999999998E-3</v>
      </c>
      <c r="L128" s="105">
        <v>7.6999999999999999E-2</v>
      </c>
      <c r="M128" s="106" t="s">
        <v>30</v>
      </c>
      <c r="N128" s="107">
        <v>0.32400000000000001</v>
      </c>
      <c r="O128" s="123"/>
      <c r="P128" s="123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s="62" customFormat="1" ht="12" x14ac:dyDescent="0.2">
      <c r="A129" s="30">
        <v>45408</v>
      </c>
      <c r="B129" s="31">
        <v>15.8</v>
      </c>
      <c r="C129" s="34">
        <v>7.7000000000000002E-3</v>
      </c>
      <c r="D129" s="33">
        <v>0.214</v>
      </c>
      <c r="E129" s="32">
        <v>0.75</v>
      </c>
      <c r="F129" s="48">
        <v>0.433</v>
      </c>
      <c r="G129" s="29"/>
      <c r="H129" s="29"/>
      <c r="I129" s="102">
        <v>45408</v>
      </c>
      <c r="J129" s="103">
        <v>15.8</v>
      </c>
      <c r="K129" s="104">
        <v>7.7000000000000002E-3</v>
      </c>
      <c r="L129" s="105">
        <v>0.214</v>
      </c>
      <c r="M129" s="106" t="s">
        <v>66</v>
      </c>
      <c r="N129" s="107">
        <v>0.433</v>
      </c>
      <c r="O129" s="123"/>
      <c r="P129" s="123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s="62" customFormat="1" ht="12" x14ac:dyDescent="0.2">
      <c r="A130" s="30">
        <v>45409</v>
      </c>
      <c r="B130" s="31">
        <v>6.3</v>
      </c>
      <c r="C130" s="34">
        <v>2.4199999999999999E-2</v>
      </c>
      <c r="D130" s="33">
        <v>0.80300000000000005</v>
      </c>
      <c r="E130" s="32">
        <v>0.2</v>
      </c>
      <c r="F130" s="48">
        <v>2.1739999999999999</v>
      </c>
      <c r="G130" s="29"/>
      <c r="H130" s="29"/>
      <c r="I130" s="102">
        <v>45409</v>
      </c>
      <c r="J130" s="103">
        <v>6.3</v>
      </c>
      <c r="K130" s="104">
        <v>2.4199999999999999E-2</v>
      </c>
      <c r="L130" s="105">
        <v>0.80300000000000005</v>
      </c>
      <c r="M130" s="106" t="s">
        <v>30</v>
      </c>
      <c r="N130" s="107">
        <v>2.1739999999999999</v>
      </c>
      <c r="O130" s="123"/>
      <c r="P130" s="123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s="65" customFormat="1" ht="12" x14ac:dyDescent="0.2">
      <c r="A131" s="30">
        <v>45410</v>
      </c>
      <c r="B131" s="31">
        <v>7.5</v>
      </c>
      <c r="C131" s="34">
        <v>3.8800000000000001E-2</v>
      </c>
      <c r="D131" s="33">
        <v>0.76400000000000001</v>
      </c>
      <c r="E131" s="32">
        <v>0.25</v>
      </c>
      <c r="F131" s="48">
        <v>1.538</v>
      </c>
      <c r="G131" s="29"/>
      <c r="H131" s="29"/>
      <c r="I131" s="102">
        <v>45410</v>
      </c>
      <c r="J131" s="103">
        <v>7.5</v>
      </c>
      <c r="K131" s="104">
        <v>3.8800000000000001E-2</v>
      </c>
      <c r="L131" s="105">
        <v>0.76400000000000001</v>
      </c>
      <c r="M131" s="106" t="s">
        <v>30</v>
      </c>
      <c r="N131" s="107">
        <v>1.538</v>
      </c>
    </row>
    <row r="132" spans="1:28" s="65" customFormat="1" ht="12" x14ac:dyDescent="0.2">
      <c r="A132" s="30">
        <v>45411</v>
      </c>
      <c r="B132" s="31">
        <v>11.6</v>
      </c>
      <c r="C132" s="34">
        <v>0.08</v>
      </c>
      <c r="D132" s="33">
        <v>1.127</v>
      </c>
      <c r="E132" s="32">
        <v>0.38</v>
      </c>
      <c r="F132" s="48">
        <v>3.427</v>
      </c>
      <c r="G132" s="29"/>
      <c r="H132" s="29"/>
      <c r="I132" s="102">
        <v>45411</v>
      </c>
      <c r="J132" s="103">
        <v>11.6</v>
      </c>
      <c r="K132" s="104">
        <v>0.08</v>
      </c>
      <c r="L132" s="105">
        <v>1.127</v>
      </c>
      <c r="M132" s="106" t="s">
        <v>30</v>
      </c>
      <c r="N132" s="107">
        <v>3.427</v>
      </c>
    </row>
    <row r="133" spans="1:28" s="65" customFormat="1" ht="12" x14ac:dyDescent="0.2">
      <c r="A133" s="30">
        <v>45412</v>
      </c>
      <c r="B133" s="31">
        <v>15.9</v>
      </c>
      <c r="C133" s="34">
        <v>0.21190000000000001</v>
      </c>
      <c r="D133" s="33">
        <v>5.8070000000000004</v>
      </c>
      <c r="E133" s="32">
        <v>1.29</v>
      </c>
      <c r="F133" s="48">
        <v>10.999000000000001</v>
      </c>
      <c r="G133" s="29"/>
      <c r="H133" s="29"/>
      <c r="I133" s="102">
        <v>45412</v>
      </c>
      <c r="J133" s="103">
        <v>15.9</v>
      </c>
      <c r="K133" s="104">
        <v>0.21190000000000001</v>
      </c>
      <c r="L133" s="105">
        <v>5.8070000000000004</v>
      </c>
      <c r="M133" s="106" t="s">
        <v>67</v>
      </c>
      <c r="N133" s="107">
        <v>10.999000000000001</v>
      </c>
    </row>
    <row r="134" spans="1:28" s="65" customFormat="1" ht="12" x14ac:dyDescent="0.2">
      <c r="A134" s="30">
        <v>45413</v>
      </c>
      <c r="B134" s="31">
        <v>26.8</v>
      </c>
      <c r="C134" s="34">
        <v>0.25030000000000002</v>
      </c>
      <c r="D134" s="33">
        <v>8.1419999999999995</v>
      </c>
      <c r="E134" s="32">
        <v>1.28</v>
      </c>
      <c r="F134" s="48">
        <v>9.5670000000000002</v>
      </c>
      <c r="G134" s="29"/>
      <c r="H134" s="29"/>
      <c r="I134" s="102">
        <v>45413</v>
      </c>
      <c r="J134" s="103">
        <v>26.8</v>
      </c>
      <c r="K134" s="104">
        <v>0.25030000000000002</v>
      </c>
      <c r="L134" s="105">
        <v>8.1419999999999995</v>
      </c>
      <c r="M134" s="106" t="s">
        <v>71</v>
      </c>
      <c r="N134" s="107">
        <v>9.5670000000000002</v>
      </c>
    </row>
    <row r="135" spans="1:28" s="65" customFormat="1" ht="12" x14ac:dyDescent="0.2">
      <c r="A135" s="30">
        <v>45414</v>
      </c>
      <c r="B135" s="31">
        <v>27</v>
      </c>
      <c r="C135" s="34">
        <v>0.27739999999999998</v>
      </c>
      <c r="D135" s="33">
        <v>10.782999999999999</v>
      </c>
      <c r="E135" s="32">
        <v>1.48</v>
      </c>
      <c r="F135" s="48">
        <v>17.016999999999999</v>
      </c>
      <c r="G135" s="29"/>
      <c r="H135" s="29"/>
      <c r="I135" s="102">
        <v>45414</v>
      </c>
      <c r="J135" s="103">
        <v>27</v>
      </c>
      <c r="K135" s="104">
        <v>0.27739999999999998</v>
      </c>
      <c r="L135" s="105">
        <v>10.782999999999999</v>
      </c>
      <c r="M135" s="106" t="s">
        <v>71</v>
      </c>
      <c r="N135" s="107">
        <v>17.016999999999999</v>
      </c>
    </row>
    <row r="136" spans="1:28" s="65" customFormat="1" ht="12" x14ac:dyDescent="0.2">
      <c r="A136" s="30">
        <v>45415</v>
      </c>
      <c r="B136" s="31">
        <v>5.9</v>
      </c>
      <c r="C136" s="34">
        <v>9.3799999999999994E-2</v>
      </c>
      <c r="D136" s="33">
        <v>3.992</v>
      </c>
      <c r="E136" s="32">
        <v>0.17</v>
      </c>
      <c r="F136" s="48">
        <v>8.5440000000000005</v>
      </c>
      <c r="G136" s="29"/>
      <c r="H136" s="29"/>
      <c r="I136" s="102">
        <v>45415</v>
      </c>
      <c r="J136" s="103">
        <v>5.9</v>
      </c>
      <c r="K136" s="104">
        <v>9.3799999999999994E-2</v>
      </c>
      <c r="L136" s="105">
        <v>3.992</v>
      </c>
      <c r="M136" s="106" t="s">
        <v>30</v>
      </c>
      <c r="N136" s="107">
        <v>8.5440000000000005</v>
      </c>
    </row>
    <row r="137" spans="1:28" s="65" customFormat="1" ht="12" x14ac:dyDescent="0.2">
      <c r="A137" s="30">
        <v>45416</v>
      </c>
      <c r="B137" s="31">
        <v>7.8</v>
      </c>
      <c r="C137" s="34">
        <v>0.18390000000000001</v>
      </c>
      <c r="D137" s="33">
        <v>7.9189999999999996</v>
      </c>
      <c r="E137" s="32">
        <v>0.11</v>
      </c>
      <c r="F137" s="48">
        <v>20.786999999999999</v>
      </c>
      <c r="G137" s="29"/>
      <c r="H137" s="29"/>
      <c r="I137" s="102">
        <v>45416</v>
      </c>
      <c r="J137" s="103">
        <v>7.8</v>
      </c>
      <c r="K137" s="104">
        <v>0.18390000000000001</v>
      </c>
      <c r="L137" s="105">
        <v>7.9189999999999996</v>
      </c>
      <c r="M137" s="106" t="s">
        <v>30</v>
      </c>
      <c r="N137" s="107">
        <v>20.786999999999999</v>
      </c>
    </row>
    <row r="138" spans="1:28" s="65" customFormat="1" ht="12" x14ac:dyDescent="0.2">
      <c r="A138" s="30">
        <v>45417</v>
      </c>
      <c r="B138" s="31">
        <v>4.5</v>
      </c>
      <c r="C138" s="34">
        <v>3.04E-2</v>
      </c>
      <c r="D138" s="33">
        <v>1.099</v>
      </c>
      <c r="E138" s="32">
        <v>0.1</v>
      </c>
      <c r="F138" s="48">
        <v>1.8759999999999999</v>
      </c>
      <c r="G138" s="29"/>
      <c r="H138" s="29"/>
      <c r="I138" s="102">
        <v>45417</v>
      </c>
      <c r="J138" s="103">
        <v>4.5</v>
      </c>
      <c r="K138" s="104">
        <v>3.04E-2</v>
      </c>
      <c r="L138" s="105">
        <v>1.099</v>
      </c>
      <c r="M138" s="106" t="s">
        <v>30</v>
      </c>
      <c r="N138" s="107">
        <v>1.8759999999999999</v>
      </c>
    </row>
    <row r="139" spans="1:28" s="65" customFormat="1" ht="12" x14ac:dyDescent="0.2">
      <c r="A139" s="30">
        <v>45418</v>
      </c>
      <c r="B139" s="31">
        <v>6.1</v>
      </c>
      <c r="C139" s="34">
        <v>0.1343</v>
      </c>
      <c r="D139" s="33">
        <v>3.8759999999999999</v>
      </c>
      <c r="E139" s="32">
        <v>0.77</v>
      </c>
      <c r="F139" s="48">
        <v>8.5860000000000003</v>
      </c>
      <c r="G139" s="29"/>
      <c r="H139" s="29"/>
      <c r="I139" s="102">
        <v>45418</v>
      </c>
      <c r="J139" s="103">
        <v>6.1</v>
      </c>
      <c r="K139" s="104">
        <v>0.1343</v>
      </c>
      <c r="L139" s="105">
        <v>3.8759999999999999</v>
      </c>
      <c r="M139" s="106" t="s">
        <v>66</v>
      </c>
      <c r="N139" s="107">
        <v>8.5860000000000003</v>
      </c>
    </row>
    <row r="140" spans="1:28" s="65" customFormat="1" ht="12" x14ac:dyDescent="0.2">
      <c r="A140" s="30">
        <v>45419</v>
      </c>
      <c r="B140" s="31">
        <v>12.4</v>
      </c>
      <c r="C140" s="34">
        <v>4.2099999999999999E-2</v>
      </c>
      <c r="D140" s="33">
        <v>0.74</v>
      </c>
      <c r="E140" s="32">
        <v>0.64</v>
      </c>
      <c r="F140" s="48">
        <v>2.9969999999999999</v>
      </c>
      <c r="G140" s="29"/>
      <c r="H140" s="29"/>
      <c r="I140" s="102">
        <v>45419</v>
      </c>
      <c r="J140" s="103">
        <v>12.4</v>
      </c>
      <c r="K140" s="104">
        <v>4.2099999999999999E-2</v>
      </c>
      <c r="L140" s="105">
        <v>0.74</v>
      </c>
      <c r="M140" s="106" t="s">
        <v>66</v>
      </c>
      <c r="N140" s="107">
        <v>2.9969999999999999</v>
      </c>
    </row>
    <row r="141" spans="1:28" s="65" customFormat="1" ht="12" x14ac:dyDescent="0.2">
      <c r="A141" s="30">
        <v>45420</v>
      </c>
      <c r="B141" s="31">
        <v>16.100000000000001</v>
      </c>
      <c r="C141" s="34">
        <v>9.0899999999999995E-2</v>
      </c>
      <c r="D141" s="33">
        <v>3.3079999999999998</v>
      </c>
      <c r="E141" s="32">
        <v>0.78</v>
      </c>
      <c r="F141" s="48">
        <v>6.1390000000000002</v>
      </c>
      <c r="G141" s="29"/>
      <c r="H141" s="29"/>
      <c r="I141" s="102">
        <v>45420</v>
      </c>
      <c r="J141" s="103">
        <v>16.100000000000001</v>
      </c>
      <c r="K141" s="104">
        <v>9.0899999999999995E-2</v>
      </c>
      <c r="L141" s="105">
        <v>3.3079999999999998</v>
      </c>
      <c r="M141" s="106" t="s">
        <v>65</v>
      </c>
      <c r="N141" s="107">
        <v>6.1390000000000002</v>
      </c>
    </row>
    <row r="142" spans="1:28" s="65" customFormat="1" ht="12" x14ac:dyDescent="0.2">
      <c r="A142" s="30">
        <v>45421</v>
      </c>
      <c r="B142" s="31">
        <v>15.9</v>
      </c>
      <c r="C142" s="34">
        <v>0.26590000000000003</v>
      </c>
      <c r="D142" s="33">
        <v>12.131</v>
      </c>
      <c r="E142" s="32">
        <v>1.01</v>
      </c>
      <c r="F142" s="48">
        <v>28.783000000000001</v>
      </c>
      <c r="G142" s="29"/>
      <c r="H142" s="29"/>
      <c r="I142" s="102">
        <v>45421</v>
      </c>
      <c r="J142" s="103">
        <v>15.9</v>
      </c>
      <c r="K142" s="104">
        <v>0.26590000000000003</v>
      </c>
      <c r="L142" s="105">
        <v>12.131</v>
      </c>
      <c r="M142" s="106" t="s">
        <v>68</v>
      </c>
      <c r="N142" s="107">
        <v>28.783000000000001</v>
      </c>
    </row>
    <row r="143" spans="1:28" s="65" customFormat="1" ht="12" x14ac:dyDescent="0.2">
      <c r="A143" s="30">
        <v>45422</v>
      </c>
      <c r="B143" s="31">
        <v>18.600000000000001</v>
      </c>
      <c r="C143" s="34">
        <v>0.28620000000000001</v>
      </c>
      <c r="D143" s="33">
        <v>13.416</v>
      </c>
      <c r="E143" s="32">
        <v>2.66</v>
      </c>
      <c r="F143" s="48">
        <v>31.006</v>
      </c>
      <c r="G143" s="29"/>
      <c r="H143" s="29"/>
      <c r="I143" s="102">
        <v>45422</v>
      </c>
      <c r="J143" s="103">
        <v>18.600000000000001</v>
      </c>
      <c r="K143" s="104">
        <v>0.28620000000000001</v>
      </c>
      <c r="L143" s="105">
        <v>13.416</v>
      </c>
      <c r="M143" s="106">
        <v>2.66</v>
      </c>
      <c r="N143" s="107">
        <v>31.006</v>
      </c>
    </row>
    <row r="144" spans="1:28" s="65" customFormat="1" ht="12" x14ac:dyDescent="0.2">
      <c r="A144" s="30">
        <v>45423</v>
      </c>
      <c r="B144" s="31">
        <v>17.7</v>
      </c>
      <c r="C144" s="34">
        <v>0.3916</v>
      </c>
      <c r="D144" s="33">
        <v>22.664999999999999</v>
      </c>
      <c r="E144" s="32">
        <v>1.25</v>
      </c>
      <c r="F144" s="48">
        <v>45.741999999999997</v>
      </c>
      <c r="G144" s="29"/>
      <c r="H144" s="29"/>
      <c r="I144" s="102">
        <v>45423</v>
      </c>
      <c r="J144" s="103">
        <v>17.7</v>
      </c>
      <c r="K144" s="104">
        <v>0.3916</v>
      </c>
      <c r="L144" s="105">
        <v>22.664999999999999</v>
      </c>
      <c r="M144" s="106" t="s">
        <v>66</v>
      </c>
      <c r="N144" s="107">
        <v>45.741999999999997</v>
      </c>
    </row>
    <row r="145" spans="1:14" s="65" customFormat="1" ht="12" x14ac:dyDescent="0.2">
      <c r="A145" s="30">
        <v>45424</v>
      </c>
      <c r="B145" s="31">
        <v>15.6</v>
      </c>
      <c r="C145" s="34">
        <v>0.29509999999999997</v>
      </c>
      <c r="D145" s="33">
        <v>14.57</v>
      </c>
      <c r="E145" s="32">
        <v>0.47</v>
      </c>
      <c r="F145" s="48">
        <v>32.148000000000003</v>
      </c>
      <c r="G145" s="29"/>
      <c r="H145" s="29"/>
      <c r="I145" s="102">
        <v>45424</v>
      </c>
      <c r="J145" s="103">
        <v>15.6</v>
      </c>
      <c r="K145" s="104">
        <v>0.29509999999999997</v>
      </c>
      <c r="L145" s="105">
        <v>14.57</v>
      </c>
      <c r="M145" s="106" t="s">
        <v>30</v>
      </c>
      <c r="N145" s="107">
        <v>32.148000000000003</v>
      </c>
    </row>
    <row r="146" spans="1:14" s="65" customFormat="1" ht="12" x14ac:dyDescent="0.2">
      <c r="A146" s="30">
        <v>45425</v>
      </c>
      <c r="B146" s="31">
        <v>10.9</v>
      </c>
      <c r="C146" s="34">
        <v>0.26700000000000002</v>
      </c>
      <c r="D146" s="33">
        <v>10.430999999999999</v>
      </c>
      <c r="E146" s="32">
        <v>0.56000000000000005</v>
      </c>
      <c r="F146" s="48">
        <v>21.327000000000002</v>
      </c>
      <c r="G146" s="29"/>
      <c r="H146" s="29"/>
      <c r="I146" s="102">
        <v>45425</v>
      </c>
      <c r="J146" s="103">
        <v>10.9</v>
      </c>
      <c r="K146" s="104">
        <v>0.26700000000000002</v>
      </c>
      <c r="L146" s="105">
        <v>10.430999999999999</v>
      </c>
      <c r="M146" s="106" t="s">
        <v>67</v>
      </c>
      <c r="N146" s="107">
        <v>21.327000000000002</v>
      </c>
    </row>
    <row r="147" spans="1:14" s="65" customFormat="1" ht="12" x14ac:dyDescent="0.2">
      <c r="A147" s="30">
        <v>45426</v>
      </c>
      <c r="B147" s="31">
        <v>13.7</v>
      </c>
      <c r="C147" s="34">
        <v>0.14530000000000001</v>
      </c>
      <c r="D147" s="33">
        <v>2.294</v>
      </c>
      <c r="E147" s="32">
        <v>1.79</v>
      </c>
      <c r="F147" s="48">
        <v>7.8380000000000001</v>
      </c>
      <c r="G147" s="29"/>
      <c r="H147" s="29"/>
      <c r="I147" s="102">
        <v>45426</v>
      </c>
      <c r="J147" s="103">
        <v>13.7</v>
      </c>
      <c r="K147" s="104">
        <v>0.14530000000000001</v>
      </c>
      <c r="L147" s="105">
        <v>2.294</v>
      </c>
      <c r="M147" s="106">
        <v>1.79</v>
      </c>
      <c r="N147" s="107">
        <v>7.8380000000000001</v>
      </c>
    </row>
    <row r="148" spans="1:14" s="65" customFormat="1" ht="12" x14ac:dyDescent="0.2">
      <c r="A148" s="30">
        <v>45427</v>
      </c>
      <c r="B148" s="31">
        <v>9.1999999999999993</v>
      </c>
      <c r="C148" s="34">
        <v>0.10489999999999999</v>
      </c>
      <c r="D148" s="33">
        <v>1.218</v>
      </c>
      <c r="E148" s="32">
        <v>0.53</v>
      </c>
      <c r="F148" s="48">
        <v>4.12</v>
      </c>
      <c r="G148" s="29"/>
      <c r="H148" s="29"/>
      <c r="I148" s="102">
        <v>45427</v>
      </c>
      <c r="J148" s="103">
        <v>9.1999999999999993</v>
      </c>
      <c r="K148" s="104">
        <v>0.10489999999999999</v>
      </c>
      <c r="L148" s="105">
        <v>1.218</v>
      </c>
      <c r="M148" s="106" t="s">
        <v>67</v>
      </c>
      <c r="N148" s="107">
        <v>4.12</v>
      </c>
    </row>
    <row r="149" spans="1:14" s="65" customFormat="1" ht="12" x14ac:dyDescent="0.2">
      <c r="A149" s="30">
        <v>45428</v>
      </c>
      <c r="B149" s="31">
        <v>7</v>
      </c>
      <c r="C149" s="34">
        <v>6.6500000000000004E-2</v>
      </c>
      <c r="D149" s="33">
        <v>2.0880000000000001</v>
      </c>
      <c r="E149" s="32">
        <v>0.6</v>
      </c>
      <c r="F149" s="48">
        <v>2.7469999999999999</v>
      </c>
      <c r="G149" s="29"/>
      <c r="H149" s="29"/>
      <c r="I149" s="102">
        <v>45428</v>
      </c>
      <c r="J149" s="103">
        <v>7</v>
      </c>
      <c r="K149" s="104">
        <v>6.6500000000000004E-2</v>
      </c>
      <c r="L149" s="105">
        <v>2.0880000000000001</v>
      </c>
      <c r="M149" s="106" t="s">
        <v>67</v>
      </c>
      <c r="N149" s="107">
        <v>2.7469999999999999</v>
      </c>
    </row>
    <row r="150" spans="1:14" s="65" customFormat="1" ht="12" x14ac:dyDescent="0.2">
      <c r="A150" s="30">
        <v>45429</v>
      </c>
      <c r="B150" s="31">
        <v>16.3</v>
      </c>
      <c r="C150" s="34">
        <v>6.8999999999999999E-3</v>
      </c>
      <c r="D150" s="33">
        <v>0.13900000000000001</v>
      </c>
      <c r="E150" s="32">
        <v>0.53</v>
      </c>
      <c r="F150" s="48">
        <v>0.62</v>
      </c>
      <c r="G150" s="29"/>
      <c r="H150" s="29"/>
      <c r="I150" s="102">
        <v>45429</v>
      </c>
      <c r="J150" s="103">
        <v>16.3</v>
      </c>
      <c r="K150" s="104">
        <v>6.8999999999999999E-3</v>
      </c>
      <c r="L150" s="105">
        <v>0.13900000000000001</v>
      </c>
      <c r="M150" s="106" t="s">
        <v>67</v>
      </c>
      <c r="N150" s="107">
        <v>0.62</v>
      </c>
    </row>
    <row r="151" spans="1:14" s="65" customFormat="1" ht="12" x14ac:dyDescent="0.2">
      <c r="A151" s="30">
        <v>45430</v>
      </c>
      <c r="B151" s="31">
        <v>13.8</v>
      </c>
      <c r="C151" s="34">
        <v>2.8E-3</v>
      </c>
      <c r="D151" s="33">
        <v>7.6999999999999999E-2</v>
      </c>
      <c r="E151" s="32">
        <v>0.59</v>
      </c>
      <c r="F151" s="48">
        <v>0.38600000000000001</v>
      </c>
      <c r="G151" s="29"/>
      <c r="H151" s="29"/>
      <c r="I151" s="102">
        <v>45430</v>
      </c>
      <c r="J151" s="103">
        <v>13.8</v>
      </c>
      <c r="K151" s="104">
        <v>2.8E-3</v>
      </c>
      <c r="L151" s="105">
        <v>7.6999999999999999E-2</v>
      </c>
      <c r="M151" s="106" t="s">
        <v>67</v>
      </c>
      <c r="N151" s="107">
        <v>0.38600000000000001</v>
      </c>
    </row>
    <row r="152" spans="1:14" s="65" customFormat="1" ht="12" x14ac:dyDescent="0.2">
      <c r="A152" s="30">
        <v>45431</v>
      </c>
      <c r="B152" s="31">
        <v>19.100000000000001</v>
      </c>
      <c r="C152" s="34">
        <v>6.1999999999999998E-3</v>
      </c>
      <c r="D152" s="33">
        <v>0.187</v>
      </c>
      <c r="E152" s="32">
        <v>0.66</v>
      </c>
      <c r="F152" s="48">
        <v>0.68200000000000005</v>
      </c>
      <c r="G152" s="29"/>
      <c r="H152" s="29"/>
      <c r="I152" s="102">
        <v>45431</v>
      </c>
      <c r="J152" s="103">
        <v>19.100000000000001</v>
      </c>
      <c r="K152" s="104">
        <v>6.1999999999999998E-3</v>
      </c>
      <c r="L152" s="105">
        <v>0.187</v>
      </c>
      <c r="M152" s="106" t="s">
        <v>66</v>
      </c>
      <c r="N152" s="107">
        <v>0.68200000000000005</v>
      </c>
    </row>
    <row r="153" spans="1:14" s="65" customFormat="1" ht="12" x14ac:dyDescent="0.2">
      <c r="A153" s="30">
        <v>45432</v>
      </c>
      <c r="B153" s="31">
        <v>12.2</v>
      </c>
      <c r="C153" s="34">
        <v>0.1105</v>
      </c>
      <c r="D153" s="33">
        <v>2.2320000000000002</v>
      </c>
      <c r="E153" s="32">
        <v>0.44</v>
      </c>
      <c r="F153" s="48">
        <v>7.7830000000000004</v>
      </c>
      <c r="G153" s="29"/>
      <c r="H153" s="29"/>
      <c r="I153" s="102">
        <v>45432</v>
      </c>
      <c r="J153" s="103">
        <v>12.2</v>
      </c>
      <c r="K153" s="104">
        <v>0.1105</v>
      </c>
      <c r="L153" s="105">
        <v>2.2320000000000002</v>
      </c>
      <c r="M153" s="106" t="s">
        <v>30</v>
      </c>
      <c r="N153" s="107">
        <v>7.7830000000000004</v>
      </c>
    </row>
    <row r="154" spans="1:14" s="65" customFormat="1" ht="12" x14ac:dyDescent="0.2">
      <c r="A154" s="30">
        <v>45433</v>
      </c>
      <c r="B154" s="31">
        <v>10.199999999999999</v>
      </c>
      <c r="C154" s="34">
        <v>0.2429</v>
      </c>
      <c r="D154" s="33">
        <v>5.4509999999999996</v>
      </c>
      <c r="E154" s="32">
        <v>1.1399999999999999</v>
      </c>
      <c r="F154" s="48">
        <v>21.835000000000001</v>
      </c>
      <c r="G154" s="29"/>
      <c r="H154" s="29"/>
      <c r="I154" s="102">
        <v>45433</v>
      </c>
      <c r="J154" s="103">
        <v>10.199999999999999</v>
      </c>
      <c r="K154" s="104">
        <v>0.2429</v>
      </c>
      <c r="L154" s="105">
        <v>5.4509999999999996</v>
      </c>
      <c r="M154" s="106" t="s">
        <v>67</v>
      </c>
      <c r="N154" s="107">
        <v>21.835000000000001</v>
      </c>
    </row>
    <row r="155" spans="1:14" s="65" customFormat="1" ht="12" x14ac:dyDescent="0.2">
      <c r="A155" s="30">
        <v>45434</v>
      </c>
      <c r="B155" s="31">
        <v>8.6999999999999993</v>
      </c>
      <c r="C155" s="34">
        <v>4.0000000000000001E-3</v>
      </c>
      <c r="D155" s="33">
        <v>6.0999999999999999E-2</v>
      </c>
      <c r="E155" s="32">
        <v>1.57</v>
      </c>
      <c r="F155" s="48">
        <v>0.371</v>
      </c>
      <c r="G155" s="29"/>
      <c r="H155" s="29"/>
      <c r="I155" s="102">
        <v>45434</v>
      </c>
      <c r="J155" s="103">
        <v>8.6999999999999993</v>
      </c>
      <c r="K155" s="104">
        <v>4.0000000000000001E-3</v>
      </c>
      <c r="L155" s="105">
        <v>6.0999999999999999E-2</v>
      </c>
      <c r="M155" s="106" t="s">
        <v>67</v>
      </c>
      <c r="N155" s="107">
        <v>0.371</v>
      </c>
    </row>
    <row r="156" spans="1:14" s="65" customFormat="1" ht="12" x14ac:dyDescent="0.2">
      <c r="A156" s="30">
        <v>45435</v>
      </c>
      <c r="B156" s="31">
        <v>10.199999999999999</v>
      </c>
      <c r="C156" s="34">
        <v>2.47E-2</v>
      </c>
      <c r="D156" s="33">
        <v>0.53600000000000003</v>
      </c>
      <c r="E156" s="32">
        <v>0.98</v>
      </c>
      <c r="F156" s="48">
        <v>1.264</v>
      </c>
      <c r="G156" s="29"/>
      <c r="H156" s="29"/>
      <c r="I156" s="102">
        <v>45435</v>
      </c>
      <c r="J156" s="103">
        <v>10.199999999999999</v>
      </c>
      <c r="K156" s="104">
        <v>2.47E-2</v>
      </c>
      <c r="L156" s="105">
        <v>0.53600000000000003</v>
      </c>
      <c r="M156" s="106" t="s">
        <v>67</v>
      </c>
      <c r="N156" s="107">
        <v>1.264</v>
      </c>
    </row>
    <row r="157" spans="1:14" s="65" customFormat="1" ht="12" x14ac:dyDescent="0.2">
      <c r="A157" s="30">
        <v>45436</v>
      </c>
      <c r="B157" s="31">
        <v>5.4</v>
      </c>
      <c r="C157" s="34">
        <v>0.1182</v>
      </c>
      <c r="D157" s="33">
        <v>2.2639999999999998</v>
      </c>
      <c r="E157" s="32">
        <v>3.13</v>
      </c>
      <c r="F157" s="48">
        <v>6.9029999999999996</v>
      </c>
      <c r="G157" s="29"/>
      <c r="H157" s="29"/>
      <c r="I157" s="102">
        <v>45436</v>
      </c>
      <c r="J157" s="103">
        <v>5.4</v>
      </c>
      <c r="K157" s="104">
        <v>0.1182</v>
      </c>
      <c r="L157" s="105">
        <v>2.2639999999999998</v>
      </c>
      <c r="M157" s="106">
        <v>3.13</v>
      </c>
      <c r="N157" s="107">
        <v>6.9029999999999996</v>
      </c>
    </row>
    <row r="158" spans="1:14" s="65" customFormat="1" ht="12" x14ac:dyDescent="0.2">
      <c r="A158" s="30">
        <v>45437</v>
      </c>
      <c r="B158" s="31">
        <v>5.2</v>
      </c>
      <c r="C158" s="34">
        <v>4.5900000000000003E-2</v>
      </c>
      <c r="D158" s="33">
        <v>0.85099999999999998</v>
      </c>
      <c r="E158" s="32">
        <v>0.74</v>
      </c>
      <c r="F158" s="48">
        <v>3.1389999999999998</v>
      </c>
      <c r="G158" s="29"/>
      <c r="H158" s="29"/>
      <c r="I158" s="102">
        <v>45437</v>
      </c>
      <c r="J158" s="103">
        <v>5.2</v>
      </c>
      <c r="K158" s="104">
        <v>4.5900000000000003E-2</v>
      </c>
      <c r="L158" s="105">
        <v>0.85099999999999998</v>
      </c>
      <c r="M158" s="106" t="s">
        <v>66</v>
      </c>
      <c r="N158" s="107">
        <v>3.1389999999999998</v>
      </c>
    </row>
    <row r="159" spans="1:14" s="65" customFormat="1" ht="12" x14ac:dyDescent="0.2">
      <c r="A159" s="30">
        <v>45438</v>
      </c>
      <c r="B159" s="31">
        <v>6.6</v>
      </c>
      <c r="C159" s="34">
        <v>0.11600000000000001</v>
      </c>
      <c r="D159" s="33">
        <v>4.3239999999999998</v>
      </c>
      <c r="E159" s="32">
        <v>1.08</v>
      </c>
      <c r="F159" s="48">
        <v>13.957000000000001</v>
      </c>
      <c r="G159" s="29"/>
      <c r="H159" s="29"/>
      <c r="I159" s="102">
        <v>45438</v>
      </c>
      <c r="J159" s="103">
        <v>6.6</v>
      </c>
      <c r="K159" s="104">
        <v>0.11600000000000001</v>
      </c>
      <c r="L159" s="105">
        <v>4.3239999999999998</v>
      </c>
      <c r="M159" s="106" t="s">
        <v>67</v>
      </c>
      <c r="N159" s="107">
        <v>13.957000000000001</v>
      </c>
    </row>
    <row r="160" spans="1:14" s="65" customFormat="1" ht="12" x14ac:dyDescent="0.2">
      <c r="A160" s="30">
        <v>45439</v>
      </c>
      <c r="B160" s="31">
        <v>5.9</v>
      </c>
      <c r="C160" s="34">
        <v>1.7299999999999999E-2</v>
      </c>
      <c r="D160" s="33">
        <v>0.67700000000000005</v>
      </c>
      <c r="E160" s="32">
        <v>1.53</v>
      </c>
      <c r="F160" s="48">
        <v>1.7070000000000001</v>
      </c>
      <c r="G160" s="29"/>
      <c r="H160" s="29"/>
      <c r="I160" s="102">
        <v>45439</v>
      </c>
      <c r="J160" s="103">
        <v>5.9</v>
      </c>
      <c r="K160" s="104">
        <v>1.7299999999999999E-2</v>
      </c>
      <c r="L160" s="105">
        <v>0.67700000000000005</v>
      </c>
      <c r="M160" s="106" t="s">
        <v>66</v>
      </c>
      <c r="N160" s="107">
        <v>1.7070000000000001</v>
      </c>
    </row>
    <row r="161" spans="1:14" s="65" customFormat="1" ht="12" x14ac:dyDescent="0.2">
      <c r="A161" s="30">
        <v>45440</v>
      </c>
      <c r="B161" s="31">
        <v>5.0999999999999996</v>
      </c>
      <c r="C161" s="34">
        <v>7.6E-3</v>
      </c>
      <c r="D161" s="33">
        <v>3.9E-2</v>
      </c>
      <c r="E161" s="32">
        <v>0.51</v>
      </c>
      <c r="F161" s="48">
        <v>0.27400000000000002</v>
      </c>
      <c r="G161" s="29"/>
      <c r="H161" s="29"/>
      <c r="I161" s="102">
        <v>45440</v>
      </c>
      <c r="J161" s="103">
        <v>5.0999999999999996</v>
      </c>
      <c r="K161" s="104">
        <v>7.6E-3</v>
      </c>
      <c r="L161" s="105">
        <v>3.9E-2</v>
      </c>
      <c r="M161" s="106" t="s">
        <v>30</v>
      </c>
      <c r="N161" s="107">
        <v>0.27400000000000002</v>
      </c>
    </row>
    <row r="162" spans="1:14" s="65" customFormat="1" ht="12" x14ac:dyDescent="0.2">
      <c r="A162" s="30">
        <v>45441</v>
      </c>
      <c r="B162" s="31">
        <v>4.7</v>
      </c>
      <c r="C162" s="34">
        <v>4.1000000000000003E-3</v>
      </c>
      <c r="D162" s="33">
        <v>4.2999999999999997E-2</v>
      </c>
      <c r="E162" s="32">
        <v>0.48</v>
      </c>
      <c r="F162" s="48">
        <v>0.247</v>
      </c>
      <c r="G162" s="29"/>
      <c r="H162" s="29"/>
      <c r="I162" s="102">
        <v>45441</v>
      </c>
      <c r="J162" s="103">
        <v>4.7</v>
      </c>
      <c r="K162" s="104">
        <v>4.1000000000000003E-3</v>
      </c>
      <c r="L162" s="105">
        <v>4.2999999999999997E-2</v>
      </c>
      <c r="M162" s="106" t="s">
        <v>30</v>
      </c>
      <c r="N162" s="107">
        <v>0.247</v>
      </c>
    </row>
    <row r="163" spans="1:14" s="65" customFormat="1" ht="12" x14ac:dyDescent="0.2">
      <c r="A163" s="30">
        <v>45442</v>
      </c>
      <c r="B163" s="31">
        <v>7.9</v>
      </c>
      <c r="C163" s="34">
        <v>2.8E-3</v>
      </c>
      <c r="D163" s="33">
        <v>0.22800000000000001</v>
      </c>
      <c r="E163" s="32">
        <v>1.01</v>
      </c>
      <c r="F163" s="48">
        <v>0.58599999999999997</v>
      </c>
      <c r="G163" s="29"/>
      <c r="H163" s="29"/>
      <c r="I163" s="102">
        <v>45442</v>
      </c>
      <c r="J163" s="103">
        <v>7.9</v>
      </c>
      <c r="K163" s="104">
        <v>2.8E-3</v>
      </c>
      <c r="L163" s="105">
        <v>0.22800000000000001</v>
      </c>
      <c r="M163" s="106" t="s">
        <v>67</v>
      </c>
      <c r="N163" s="107">
        <v>0.58599999999999997</v>
      </c>
    </row>
    <row r="164" spans="1:14" s="65" customFormat="1" ht="12" x14ac:dyDescent="0.2">
      <c r="A164" s="30">
        <v>45443</v>
      </c>
      <c r="B164" s="31">
        <v>6.7</v>
      </c>
      <c r="C164" s="34">
        <v>2E-3</v>
      </c>
      <c r="D164" s="33">
        <v>0.107</v>
      </c>
      <c r="E164" s="32">
        <v>0.26</v>
      </c>
      <c r="F164" s="48">
        <v>0.317</v>
      </c>
      <c r="G164" s="29"/>
      <c r="H164" s="29"/>
      <c r="I164" s="102">
        <v>45443</v>
      </c>
      <c r="J164" s="103">
        <v>6.7</v>
      </c>
      <c r="K164" s="104">
        <v>2E-3</v>
      </c>
      <c r="L164" s="105">
        <v>0.107</v>
      </c>
      <c r="M164" s="106" t="s">
        <v>30</v>
      </c>
      <c r="N164" s="107">
        <v>0.317</v>
      </c>
    </row>
    <row r="165" spans="1:14" s="65" customFormat="1" ht="12" x14ac:dyDescent="0.2">
      <c r="A165" s="30">
        <v>45444</v>
      </c>
      <c r="B165" s="31">
        <v>12.2</v>
      </c>
      <c r="C165" s="34">
        <v>1.5E-3</v>
      </c>
      <c r="D165" s="33">
        <v>3.9E-2</v>
      </c>
      <c r="E165" s="32">
        <v>0.64</v>
      </c>
      <c r="F165" s="48">
        <v>0.25600000000000001</v>
      </c>
      <c r="G165" s="29"/>
      <c r="H165" s="29"/>
      <c r="I165" s="102">
        <v>45444</v>
      </c>
      <c r="J165" s="103">
        <v>12.2</v>
      </c>
      <c r="K165" s="104">
        <v>1.5E-3</v>
      </c>
      <c r="L165" s="105">
        <v>3.9E-2</v>
      </c>
      <c r="M165" s="106" t="s">
        <v>66</v>
      </c>
      <c r="N165" s="107">
        <v>0.25600000000000001</v>
      </c>
    </row>
    <row r="166" spans="1:14" s="65" customFormat="1" ht="12" x14ac:dyDescent="0.2">
      <c r="A166" s="30">
        <v>45445</v>
      </c>
      <c r="B166" s="31">
        <v>14.7</v>
      </c>
      <c r="C166" s="34">
        <v>2.53E-2</v>
      </c>
      <c r="D166" s="33">
        <v>1.052</v>
      </c>
      <c r="E166" s="32">
        <v>-0.01</v>
      </c>
      <c r="F166" s="48">
        <v>2.504</v>
      </c>
      <c r="G166" s="29"/>
      <c r="H166" s="29"/>
      <c r="I166" s="102">
        <v>45445</v>
      </c>
      <c r="J166" s="103">
        <v>14.7</v>
      </c>
      <c r="K166" s="104">
        <v>2.53E-2</v>
      </c>
      <c r="L166" s="105">
        <v>1.052</v>
      </c>
      <c r="M166" s="106" t="s">
        <v>30</v>
      </c>
      <c r="N166" s="107">
        <v>2.504</v>
      </c>
    </row>
    <row r="167" spans="1:14" s="65" customFormat="1" ht="12" x14ac:dyDescent="0.2">
      <c r="A167" s="30">
        <v>45446</v>
      </c>
      <c r="B167" s="31">
        <v>10</v>
      </c>
      <c r="C167" s="34">
        <v>1.84E-2</v>
      </c>
      <c r="D167" s="33">
        <v>0.80100000000000005</v>
      </c>
      <c r="E167" s="32">
        <v>0.81</v>
      </c>
      <c r="F167" s="48">
        <v>1.1499999999999999</v>
      </c>
      <c r="G167" s="29"/>
      <c r="H167" s="29"/>
      <c r="I167" s="102">
        <v>45446</v>
      </c>
      <c r="J167" s="103">
        <v>10</v>
      </c>
      <c r="K167" s="104">
        <v>1.84E-2</v>
      </c>
      <c r="L167" s="105">
        <v>0.80100000000000005</v>
      </c>
      <c r="M167" s="106" t="s">
        <v>68</v>
      </c>
      <c r="N167" s="107">
        <v>1.1499999999999999</v>
      </c>
    </row>
    <row r="168" spans="1:14" s="65" customFormat="1" ht="12" x14ac:dyDescent="0.2">
      <c r="A168" s="30">
        <v>45447</v>
      </c>
      <c r="B168" s="31">
        <v>9.6</v>
      </c>
      <c r="C168" s="34">
        <v>1.8599999999999998E-2</v>
      </c>
      <c r="D168" s="33">
        <v>0.63600000000000001</v>
      </c>
      <c r="E168" s="32">
        <v>1.07</v>
      </c>
      <c r="F168" s="48">
        <v>1.3660000000000001</v>
      </c>
      <c r="G168" s="29"/>
      <c r="H168" s="29"/>
      <c r="I168" s="102">
        <v>45447</v>
      </c>
      <c r="J168" s="103">
        <v>9.6</v>
      </c>
      <c r="K168" s="104">
        <v>1.8599999999999998E-2</v>
      </c>
      <c r="L168" s="105">
        <v>0.63600000000000001</v>
      </c>
      <c r="M168" s="106" t="s">
        <v>67</v>
      </c>
      <c r="N168" s="107">
        <v>1.3660000000000001</v>
      </c>
    </row>
    <row r="169" spans="1:14" s="65" customFormat="1" ht="12" x14ac:dyDescent="0.2">
      <c r="A169" s="30">
        <v>45448</v>
      </c>
      <c r="B169" s="31">
        <v>8.1</v>
      </c>
      <c r="C169" s="34">
        <v>1.72E-2</v>
      </c>
      <c r="D169" s="33">
        <v>0.76</v>
      </c>
      <c r="E169" s="32">
        <v>3.11</v>
      </c>
      <c r="F169" s="48">
        <v>0.64</v>
      </c>
      <c r="G169" s="29"/>
      <c r="H169" s="29"/>
      <c r="I169" s="102">
        <v>45448</v>
      </c>
      <c r="J169" s="103">
        <v>8.1</v>
      </c>
      <c r="K169" s="104">
        <v>1.72E-2</v>
      </c>
      <c r="L169" s="105">
        <v>0.76</v>
      </c>
      <c r="M169" s="106">
        <v>3.11</v>
      </c>
      <c r="N169" s="107">
        <v>0.64</v>
      </c>
    </row>
    <row r="170" spans="1:14" s="65" customFormat="1" ht="12" x14ac:dyDescent="0.2">
      <c r="A170" s="30">
        <v>45449</v>
      </c>
      <c r="B170" s="31">
        <v>17</v>
      </c>
      <c r="C170" s="34">
        <v>0.20649999999999999</v>
      </c>
      <c r="D170" s="33">
        <v>2.9350000000000001</v>
      </c>
      <c r="E170" s="32">
        <v>2.3199999999999998</v>
      </c>
      <c r="F170" s="48">
        <v>8.9039999999999999</v>
      </c>
      <c r="G170" s="29"/>
      <c r="H170" s="29"/>
      <c r="I170" s="102">
        <v>45449</v>
      </c>
      <c r="J170" s="103">
        <v>17</v>
      </c>
      <c r="K170" s="104">
        <v>0.20649999999999999</v>
      </c>
      <c r="L170" s="105">
        <v>2.9350000000000001</v>
      </c>
      <c r="M170" s="106">
        <v>2.3199999999999998</v>
      </c>
      <c r="N170" s="107">
        <v>8.9039999999999999</v>
      </c>
    </row>
    <row r="171" spans="1:14" s="65" customFormat="1" ht="12" x14ac:dyDescent="0.2">
      <c r="A171" s="30">
        <v>45450</v>
      </c>
      <c r="B171" s="31">
        <v>18.600000000000001</v>
      </c>
      <c r="C171" s="34">
        <v>0.1696</v>
      </c>
      <c r="D171" s="33">
        <v>13.811</v>
      </c>
      <c r="E171" s="32">
        <v>2.08</v>
      </c>
      <c r="F171" s="48">
        <v>19.355</v>
      </c>
      <c r="G171" s="29"/>
      <c r="H171" s="29"/>
      <c r="I171" s="102">
        <v>45450</v>
      </c>
      <c r="J171" s="103">
        <v>18.600000000000001</v>
      </c>
      <c r="K171" s="104">
        <v>0.1696</v>
      </c>
      <c r="L171" s="105">
        <v>13.811</v>
      </c>
      <c r="M171" s="106">
        <v>2.08</v>
      </c>
      <c r="N171" s="107">
        <v>19.355</v>
      </c>
    </row>
    <row r="172" spans="1:14" s="65" customFormat="1" ht="12" x14ac:dyDescent="0.2">
      <c r="A172" s="30">
        <v>45451</v>
      </c>
      <c r="B172" s="31">
        <v>13.1</v>
      </c>
      <c r="C172" s="34">
        <v>0.1138</v>
      </c>
      <c r="D172" s="33">
        <v>4.4509999999999996</v>
      </c>
      <c r="E172" s="32">
        <v>1.86</v>
      </c>
      <c r="F172" s="48">
        <v>8.5259999999999998</v>
      </c>
      <c r="G172" s="29"/>
      <c r="H172" s="29"/>
      <c r="I172" s="102">
        <v>45451</v>
      </c>
      <c r="J172" s="103">
        <v>13.1</v>
      </c>
      <c r="K172" s="104">
        <v>0.1138</v>
      </c>
      <c r="L172" s="105">
        <v>4.4509999999999996</v>
      </c>
      <c r="M172" s="106">
        <v>1.86</v>
      </c>
      <c r="N172" s="107">
        <v>8.5259999999999998</v>
      </c>
    </row>
    <row r="173" spans="1:14" s="65" customFormat="1" ht="12" x14ac:dyDescent="0.2">
      <c r="A173" s="30">
        <v>45452</v>
      </c>
      <c r="B173" s="31">
        <v>9</v>
      </c>
      <c r="C173" s="34">
        <v>7.1599999999999997E-2</v>
      </c>
      <c r="D173" s="33">
        <v>4.3959999999999999</v>
      </c>
      <c r="E173" s="32">
        <v>1.54</v>
      </c>
      <c r="F173" s="48">
        <v>4.8319999999999999</v>
      </c>
      <c r="G173" s="29"/>
      <c r="H173" s="29"/>
      <c r="I173" s="102">
        <v>45452</v>
      </c>
      <c r="J173" s="103">
        <v>9</v>
      </c>
      <c r="K173" s="104">
        <v>7.1599999999999997E-2</v>
      </c>
      <c r="L173" s="105">
        <v>4.3959999999999999</v>
      </c>
      <c r="M173" s="106" t="s">
        <v>67</v>
      </c>
      <c r="N173" s="107">
        <v>4.8319999999999999</v>
      </c>
    </row>
    <row r="174" spans="1:14" s="65" customFormat="1" ht="12" x14ac:dyDescent="0.2">
      <c r="A174" s="30">
        <v>45453</v>
      </c>
      <c r="B174" s="31">
        <v>8.3000000000000007</v>
      </c>
      <c r="C174" s="34">
        <v>0.1318</v>
      </c>
      <c r="D174" s="33">
        <v>6.8540000000000001</v>
      </c>
      <c r="E174" s="32">
        <v>1.5</v>
      </c>
      <c r="F174" s="48">
        <v>10.231999999999999</v>
      </c>
      <c r="G174" s="29"/>
      <c r="H174" s="29"/>
      <c r="I174" s="102">
        <v>45453</v>
      </c>
      <c r="J174" s="103">
        <v>8.3000000000000007</v>
      </c>
      <c r="K174" s="104">
        <v>0.1318</v>
      </c>
      <c r="L174" s="105">
        <v>6.8540000000000001</v>
      </c>
      <c r="M174" s="106" t="s">
        <v>66</v>
      </c>
      <c r="N174" s="107">
        <v>10.231999999999999</v>
      </c>
    </row>
    <row r="175" spans="1:14" s="65" customFormat="1" ht="12" x14ac:dyDescent="0.2">
      <c r="A175" s="30">
        <v>45454</v>
      </c>
      <c r="B175" s="31">
        <v>8.4</v>
      </c>
      <c r="C175" s="34">
        <v>1.8E-3</v>
      </c>
      <c r="D175" s="33">
        <v>3.7999999999999999E-2</v>
      </c>
      <c r="E175" s="32">
        <v>2.2599999999999998</v>
      </c>
      <c r="F175" s="48">
        <v>0.185</v>
      </c>
      <c r="G175" s="29"/>
      <c r="H175" s="29"/>
      <c r="I175" s="102">
        <v>45454</v>
      </c>
      <c r="J175" s="103">
        <v>8.4</v>
      </c>
      <c r="K175" s="104">
        <v>1.8E-3</v>
      </c>
      <c r="L175" s="105">
        <v>3.7999999999999999E-2</v>
      </c>
      <c r="M175" s="106">
        <v>2.2599999999999998</v>
      </c>
      <c r="N175" s="107">
        <v>0.185</v>
      </c>
    </row>
    <row r="176" spans="1:14" s="65" customFormat="1" ht="12" x14ac:dyDescent="0.2">
      <c r="A176" s="30">
        <v>45455</v>
      </c>
      <c r="B176" s="31">
        <v>7.9</v>
      </c>
      <c r="C176" s="34">
        <v>3.95E-2</v>
      </c>
      <c r="D176" s="33">
        <v>1.355</v>
      </c>
      <c r="E176" s="32">
        <v>2.21</v>
      </c>
      <c r="F176" s="48">
        <v>1.478</v>
      </c>
      <c r="G176" s="29"/>
      <c r="H176" s="29"/>
      <c r="I176" s="102">
        <v>45455</v>
      </c>
      <c r="J176" s="103">
        <v>7.9</v>
      </c>
      <c r="K176" s="104">
        <v>3.95E-2</v>
      </c>
      <c r="L176" s="105">
        <v>1.355</v>
      </c>
      <c r="M176" s="106">
        <v>2.21</v>
      </c>
      <c r="N176" s="107">
        <v>1.478</v>
      </c>
    </row>
    <row r="177" spans="1:17" s="65" customFormat="1" ht="12" x14ac:dyDescent="0.2">
      <c r="A177" s="30">
        <v>45456</v>
      </c>
      <c r="B177" s="31">
        <v>9.3000000000000007</v>
      </c>
      <c r="C177" s="34">
        <v>6.8500000000000005E-2</v>
      </c>
      <c r="D177" s="33">
        <v>2.032</v>
      </c>
      <c r="E177" s="32">
        <v>1.54</v>
      </c>
      <c r="F177" s="48">
        <v>4.0289999999999999</v>
      </c>
      <c r="G177" s="29"/>
      <c r="H177" s="29"/>
      <c r="I177" s="102">
        <v>45456</v>
      </c>
      <c r="J177" s="103">
        <v>9.3000000000000007</v>
      </c>
      <c r="K177" s="104">
        <v>6.8500000000000005E-2</v>
      </c>
      <c r="L177" s="105">
        <v>2.032</v>
      </c>
      <c r="M177" s="106" t="s">
        <v>66</v>
      </c>
      <c r="N177" s="107">
        <v>4.0289999999999999</v>
      </c>
    </row>
    <row r="178" spans="1:17" s="65" customFormat="1" ht="12" x14ac:dyDescent="0.2">
      <c r="A178" s="30">
        <v>45457</v>
      </c>
      <c r="B178" s="31">
        <v>9.8000000000000007</v>
      </c>
      <c r="C178" s="34">
        <v>1.5299999999999999E-2</v>
      </c>
      <c r="D178" s="33">
        <v>0.19</v>
      </c>
      <c r="E178" s="32">
        <v>2.2599999999999998</v>
      </c>
      <c r="F178" s="48">
        <v>0.67</v>
      </c>
      <c r="G178" s="29"/>
      <c r="H178" s="29"/>
      <c r="I178" s="102">
        <v>45457</v>
      </c>
      <c r="J178" s="103">
        <v>9.8000000000000007</v>
      </c>
      <c r="K178" s="104">
        <v>1.5299999999999999E-2</v>
      </c>
      <c r="L178" s="105">
        <v>0.19</v>
      </c>
      <c r="M178" s="106">
        <v>2.2599999999999998</v>
      </c>
      <c r="N178" s="107">
        <v>0.67</v>
      </c>
    </row>
    <row r="179" spans="1:17" s="65" customFormat="1" ht="12" x14ac:dyDescent="0.2">
      <c r="A179" s="30">
        <v>45458</v>
      </c>
      <c r="B179" s="31">
        <v>6</v>
      </c>
      <c r="C179" s="34">
        <v>2.2000000000000001E-3</v>
      </c>
      <c r="D179" s="33">
        <v>3.5000000000000003E-2</v>
      </c>
      <c r="E179" s="32">
        <v>1.71</v>
      </c>
      <c r="F179" s="48">
        <v>0.154</v>
      </c>
      <c r="G179" s="29"/>
      <c r="H179" s="29"/>
      <c r="I179" s="102">
        <v>45458</v>
      </c>
      <c r="J179" s="103">
        <v>6</v>
      </c>
      <c r="K179" s="104">
        <v>2.2000000000000001E-3</v>
      </c>
      <c r="L179" s="105">
        <v>3.5000000000000003E-2</v>
      </c>
      <c r="M179" s="106">
        <v>1.71</v>
      </c>
      <c r="N179" s="107">
        <v>0.154</v>
      </c>
    </row>
    <row r="180" spans="1:17" s="65" customFormat="1" ht="12" x14ac:dyDescent="0.2">
      <c r="A180" s="30">
        <v>45459</v>
      </c>
      <c r="B180" s="31">
        <v>4.0999999999999996</v>
      </c>
      <c r="C180" s="34">
        <v>1E-3</v>
      </c>
      <c r="D180" s="33">
        <v>2.4E-2</v>
      </c>
      <c r="E180" s="32">
        <v>1.17</v>
      </c>
      <c r="F180" s="48">
        <v>0.128</v>
      </c>
      <c r="G180" s="29"/>
      <c r="H180" s="29"/>
      <c r="I180" s="102">
        <v>45459</v>
      </c>
      <c r="J180" s="103">
        <v>4.0999999999999996</v>
      </c>
      <c r="K180" s="104">
        <v>1E-3</v>
      </c>
      <c r="L180" s="105">
        <v>2.4E-2</v>
      </c>
      <c r="M180" s="106" t="s">
        <v>67</v>
      </c>
      <c r="N180" s="107">
        <v>0.128</v>
      </c>
    </row>
    <row r="181" spans="1:17" s="65" customFormat="1" ht="12" x14ac:dyDescent="0.2">
      <c r="A181" s="30">
        <v>45460</v>
      </c>
      <c r="B181" s="31">
        <v>6.4</v>
      </c>
      <c r="C181" s="34">
        <v>4.3200000000000002E-2</v>
      </c>
      <c r="D181" s="33">
        <v>0.97</v>
      </c>
      <c r="E181" s="32">
        <v>1.42</v>
      </c>
      <c r="F181" s="48">
        <v>1.617</v>
      </c>
      <c r="G181" s="29"/>
      <c r="H181" s="29"/>
      <c r="I181" s="102">
        <v>45460</v>
      </c>
      <c r="J181" s="103">
        <v>6.4</v>
      </c>
      <c r="K181" s="104">
        <v>4.3200000000000002E-2</v>
      </c>
      <c r="L181" s="105">
        <v>0.97</v>
      </c>
      <c r="M181" s="106" t="s">
        <v>67</v>
      </c>
      <c r="N181" s="107">
        <v>1.617</v>
      </c>
    </row>
    <row r="182" spans="1:17" s="65" customFormat="1" ht="12" x14ac:dyDescent="0.2">
      <c r="A182" s="30">
        <v>45461</v>
      </c>
      <c r="B182" s="31">
        <v>8.5</v>
      </c>
      <c r="C182" s="34">
        <v>0.10299999999999999</v>
      </c>
      <c r="D182" s="33">
        <v>3.1619999999999999</v>
      </c>
      <c r="E182" s="32">
        <v>2</v>
      </c>
      <c r="F182" s="48">
        <v>2.6509999999999998</v>
      </c>
      <c r="G182" s="29"/>
      <c r="H182" s="29"/>
      <c r="I182" s="102">
        <v>45461</v>
      </c>
      <c r="J182" s="103">
        <v>8.5</v>
      </c>
      <c r="K182" s="104">
        <v>0.10299999999999999</v>
      </c>
      <c r="L182" s="105">
        <v>3.1619999999999999</v>
      </c>
      <c r="M182" s="106">
        <v>2</v>
      </c>
      <c r="N182" s="107">
        <v>2.6509999999999998</v>
      </c>
    </row>
    <row r="183" spans="1:17" s="65" customFormat="1" ht="12" x14ac:dyDescent="0.2">
      <c r="A183" s="30">
        <v>45462</v>
      </c>
      <c r="B183" s="31">
        <v>12.7</v>
      </c>
      <c r="C183" s="34">
        <v>3.2000000000000001E-2</v>
      </c>
      <c r="D183" s="33">
        <v>1.752</v>
      </c>
      <c r="E183" s="32">
        <v>2.11</v>
      </c>
      <c r="F183" s="48">
        <v>3.9750000000000001</v>
      </c>
      <c r="G183" s="29"/>
      <c r="H183" s="29"/>
      <c r="I183" s="102">
        <v>45462</v>
      </c>
      <c r="J183" s="103">
        <v>12.7</v>
      </c>
      <c r="K183" s="104">
        <v>3.2000000000000001E-2</v>
      </c>
      <c r="L183" s="105">
        <v>1.752</v>
      </c>
      <c r="M183" s="106">
        <v>2.11</v>
      </c>
      <c r="N183" s="107">
        <v>3.9750000000000001</v>
      </c>
    </row>
    <row r="184" spans="1:17" s="65" customFormat="1" ht="12" x14ac:dyDescent="0.2">
      <c r="A184" s="30">
        <v>45463</v>
      </c>
      <c r="B184" s="31">
        <v>11.5</v>
      </c>
      <c r="C184" s="34">
        <v>8.1299999999999997E-2</v>
      </c>
      <c r="D184" s="33">
        <v>3.4809999999999999</v>
      </c>
      <c r="E184" s="32">
        <v>3.25</v>
      </c>
      <c r="F184" s="48">
        <v>6.6150000000000002</v>
      </c>
      <c r="G184" s="29"/>
      <c r="H184" s="29"/>
      <c r="I184" s="102">
        <v>45463</v>
      </c>
      <c r="J184" s="103">
        <v>11.5</v>
      </c>
      <c r="K184" s="104">
        <v>8.1299999999999997E-2</v>
      </c>
      <c r="L184" s="105">
        <v>3.4809999999999999</v>
      </c>
      <c r="M184" s="106">
        <v>3.25</v>
      </c>
      <c r="N184" s="107">
        <v>6.6150000000000002</v>
      </c>
      <c r="Q184" s="130"/>
    </row>
    <row r="185" spans="1:17" s="65" customFormat="1" ht="12" x14ac:dyDescent="0.2">
      <c r="A185" s="30">
        <v>45464</v>
      </c>
      <c r="B185" s="31">
        <v>13.9</v>
      </c>
      <c r="C185" s="34">
        <v>1.21E-2</v>
      </c>
      <c r="D185" s="33">
        <v>0.23</v>
      </c>
      <c r="E185" s="32">
        <v>1.63</v>
      </c>
      <c r="F185" s="48">
        <v>0.97399999999999998</v>
      </c>
      <c r="G185" s="29"/>
      <c r="H185" s="29"/>
      <c r="I185" s="102">
        <v>45464</v>
      </c>
      <c r="J185" s="103">
        <v>13.9</v>
      </c>
      <c r="K185" s="104">
        <v>1.21E-2</v>
      </c>
      <c r="L185" s="105">
        <v>0.23</v>
      </c>
      <c r="M185" s="106">
        <v>1.63</v>
      </c>
      <c r="N185" s="107">
        <v>0.97399999999999998</v>
      </c>
      <c r="Q185" s="130"/>
    </row>
    <row r="186" spans="1:17" s="65" customFormat="1" ht="12" x14ac:dyDescent="0.2">
      <c r="A186" s="30">
        <v>45465</v>
      </c>
      <c r="B186" s="31">
        <v>8</v>
      </c>
      <c r="C186" s="34">
        <v>2.7E-2</v>
      </c>
      <c r="D186" s="33">
        <v>1.2969999999999999</v>
      </c>
      <c r="E186" s="32">
        <v>1.8</v>
      </c>
      <c r="F186" s="48">
        <v>1.6339999999999999</v>
      </c>
      <c r="G186" s="29"/>
      <c r="H186" s="29"/>
      <c r="I186" s="102">
        <v>45465</v>
      </c>
      <c r="J186" s="103">
        <v>8</v>
      </c>
      <c r="K186" s="104">
        <v>2.7E-2</v>
      </c>
      <c r="L186" s="105">
        <v>1.2969999999999999</v>
      </c>
      <c r="M186" s="106">
        <v>1.8</v>
      </c>
      <c r="N186" s="107">
        <v>1.6339999999999999</v>
      </c>
      <c r="Q186" s="130"/>
    </row>
    <row r="187" spans="1:17" s="65" customFormat="1" ht="12" x14ac:dyDescent="0.2">
      <c r="A187" s="30">
        <v>45466</v>
      </c>
      <c r="B187" s="31">
        <v>8.6999999999999993</v>
      </c>
      <c r="C187" s="34">
        <v>0.15620000000000001</v>
      </c>
      <c r="D187" s="33">
        <v>10.452</v>
      </c>
      <c r="E187" s="32">
        <v>4.38</v>
      </c>
      <c r="F187" s="48">
        <v>15.557</v>
      </c>
      <c r="G187" s="29"/>
      <c r="H187" s="29"/>
      <c r="I187" s="102">
        <v>45466</v>
      </c>
      <c r="J187" s="103">
        <v>8.6999999999999993</v>
      </c>
      <c r="K187" s="104">
        <v>0.15620000000000001</v>
      </c>
      <c r="L187" s="105">
        <v>10.452</v>
      </c>
      <c r="M187" s="106">
        <v>4.38</v>
      </c>
      <c r="N187" s="107">
        <v>15.557</v>
      </c>
      <c r="Q187" s="130"/>
    </row>
    <row r="188" spans="1:17" s="65" customFormat="1" ht="12" x14ac:dyDescent="0.2">
      <c r="A188" s="30">
        <v>45467</v>
      </c>
      <c r="B188" s="31">
        <v>15.3</v>
      </c>
      <c r="C188" s="34">
        <v>0.23949999999999999</v>
      </c>
      <c r="D188" s="33">
        <v>9.2899999999999991</v>
      </c>
      <c r="E188" s="128">
        <v>2.4300000000000002</v>
      </c>
      <c r="F188" s="129">
        <v>24.077999999999999</v>
      </c>
      <c r="G188" s="29"/>
      <c r="H188" s="29"/>
      <c r="I188" s="102">
        <v>45467</v>
      </c>
      <c r="J188" s="103">
        <v>15.3</v>
      </c>
      <c r="K188" s="104">
        <v>0.23949999999999999</v>
      </c>
      <c r="L188" s="105">
        <v>9.2899999999999991</v>
      </c>
      <c r="M188" s="106">
        <v>2.4300000000000002</v>
      </c>
      <c r="N188" s="107">
        <v>24.077999999999999</v>
      </c>
      <c r="Q188" s="130"/>
    </row>
    <row r="189" spans="1:17" s="65" customFormat="1" ht="12" x14ac:dyDescent="0.2">
      <c r="A189" s="30">
        <v>45468</v>
      </c>
      <c r="B189" s="31">
        <v>17.3</v>
      </c>
      <c r="C189" s="34">
        <v>0.30630000000000002</v>
      </c>
      <c r="D189" s="33">
        <v>5.8259999999999996</v>
      </c>
      <c r="E189" s="32">
        <v>2.34</v>
      </c>
      <c r="F189" s="48">
        <v>36.851999999999997</v>
      </c>
      <c r="G189" s="29"/>
      <c r="H189" s="29"/>
      <c r="I189" s="102">
        <v>45468</v>
      </c>
      <c r="J189" s="103">
        <v>17.3</v>
      </c>
      <c r="K189" s="104">
        <v>0.30630000000000002</v>
      </c>
      <c r="L189" s="105">
        <v>5.8259999999999996</v>
      </c>
      <c r="M189" s="106">
        <v>2.34</v>
      </c>
      <c r="N189" s="107">
        <v>36.851999999999997</v>
      </c>
      <c r="Q189" s="130"/>
    </row>
    <row r="190" spans="1:17" s="65" customFormat="1" ht="12" x14ac:dyDescent="0.2">
      <c r="A190" s="30">
        <v>45469</v>
      </c>
      <c r="B190" s="31">
        <v>19.7</v>
      </c>
      <c r="C190" s="34">
        <v>9.3200000000000005E-2</v>
      </c>
      <c r="D190" s="33">
        <v>1.6890000000000001</v>
      </c>
      <c r="E190" s="32">
        <v>3.57</v>
      </c>
      <c r="F190" s="48">
        <v>2.8260000000000001</v>
      </c>
      <c r="G190" s="29"/>
      <c r="H190" s="29"/>
      <c r="I190" s="102">
        <v>45469</v>
      </c>
      <c r="J190" s="103">
        <v>19.7</v>
      </c>
      <c r="K190" s="104">
        <v>9.3200000000000005E-2</v>
      </c>
      <c r="L190" s="105">
        <v>1.6890000000000001</v>
      </c>
      <c r="M190" s="106">
        <v>3.57</v>
      </c>
      <c r="N190" s="107">
        <v>2.8260000000000001</v>
      </c>
      <c r="Q190" s="130"/>
    </row>
    <row r="191" spans="1:17" s="65" customFormat="1" ht="12" x14ac:dyDescent="0.2">
      <c r="A191" s="30">
        <v>45470</v>
      </c>
      <c r="B191" s="31">
        <v>27.7</v>
      </c>
      <c r="C191" s="34">
        <v>0.18440000000000001</v>
      </c>
      <c r="D191" s="33">
        <v>3.38</v>
      </c>
      <c r="E191" s="32">
        <v>2.0099999999999998</v>
      </c>
      <c r="F191" s="48">
        <v>7.2460000000000004</v>
      </c>
      <c r="G191" s="29"/>
      <c r="H191" s="29"/>
      <c r="I191" s="102">
        <v>45470</v>
      </c>
      <c r="J191" s="103">
        <v>27.7</v>
      </c>
      <c r="K191" s="104">
        <v>0.18440000000000001</v>
      </c>
      <c r="L191" s="105">
        <v>3.38</v>
      </c>
      <c r="M191" s="106">
        <v>2.0099999999999998</v>
      </c>
      <c r="N191" s="107">
        <v>7.2460000000000004</v>
      </c>
      <c r="Q191" s="130"/>
    </row>
    <row r="192" spans="1:17" s="65" customFormat="1" ht="12" x14ac:dyDescent="0.2">
      <c r="A192" s="30">
        <v>45471</v>
      </c>
      <c r="B192" s="31">
        <v>16.899999999999999</v>
      </c>
      <c r="C192" s="34">
        <v>9.7500000000000003E-2</v>
      </c>
      <c r="D192" s="33">
        <v>4.6449999999999996</v>
      </c>
      <c r="E192" s="32">
        <v>2.12</v>
      </c>
      <c r="F192" s="48">
        <v>4.7679999999999998</v>
      </c>
      <c r="G192" s="29"/>
      <c r="H192" s="29"/>
      <c r="I192" s="102">
        <v>45471</v>
      </c>
      <c r="J192" s="103">
        <v>16.899999999999999</v>
      </c>
      <c r="K192" s="104">
        <v>9.7500000000000003E-2</v>
      </c>
      <c r="L192" s="105">
        <v>4.6449999999999996</v>
      </c>
      <c r="M192" s="106">
        <v>2.12</v>
      </c>
      <c r="N192" s="107">
        <v>4.7679999999999998</v>
      </c>
      <c r="Q192" s="130"/>
    </row>
    <row r="193" spans="1:14" s="65" customFormat="1" ht="12" x14ac:dyDescent="0.2">
      <c r="A193" s="30">
        <v>45472</v>
      </c>
      <c r="B193" s="125">
        <v>17.8</v>
      </c>
      <c r="C193" s="126">
        <v>0.20200000000000001</v>
      </c>
      <c r="D193" s="127">
        <v>8.2469999999999999</v>
      </c>
      <c r="E193" s="128">
        <v>2.75</v>
      </c>
      <c r="F193" s="129">
        <v>15.974</v>
      </c>
      <c r="G193" s="29"/>
      <c r="H193" s="29"/>
      <c r="I193" s="102">
        <v>45472</v>
      </c>
      <c r="J193" s="103">
        <v>17.8</v>
      </c>
      <c r="K193" s="104">
        <v>0.20200000000000001</v>
      </c>
      <c r="L193" s="105">
        <v>8.2469999999999999</v>
      </c>
      <c r="M193" s="106">
        <v>2.75</v>
      </c>
      <c r="N193" s="107">
        <v>15.974</v>
      </c>
    </row>
    <row r="194" spans="1:14" s="65" customFormat="1" ht="12" x14ac:dyDescent="0.2">
      <c r="A194" s="30">
        <v>45473</v>
      </c>
      <c r="B194" s="125">
        <v>13</v>
      </c>
      <c r="C194" s="126">
        <v>3.0000000000000001E-3</v>
      </c>
      <c r="D194" s="127">
        <v>9.6000000000000002E-2</v>
      </c>
      <c r="E194" s="128">
        <v>2.12</v>
      </c>
      <c r="F194" s="129">
        <v>0.54300000000000004</v>
      </c>
      <c r="G194" s="29"/>
      <c r="H194" s="29"/>
      <c r="I194" s="102">
        <v>45473</v>
      </c>
      <c r="J194" s="103">
        <v>13</v>
      </c>
      <c r="K194" s="104">
        <v>3.0000000000000001E-3</v>
      </c>
      <c r="L194" s="105">
        <v>9.6000000000000002E-2</v>
      </c>
      <c r="M194" s="106">
        <v>2.12</v>
      </c>
      <c r="N194" s="107">
        <v>0.54300000000000004</v>
      </c>
    </row>
    <row r="195" spans="1:14" s="65" customFormat="1" ht="12" x14ac:dyDescent="0.2">
      <c r="A195" s="30">
        <v>45474</v>
      </c>
      <c r="B195" s="31">
        <v>9.3000000000000007</v>
      </c>
      <c r="C195" s="34">
        <v>3.2000000000000002E-3</v>
      </c>
      <c r="D195" s="33">
        <v>7.1999999999999995E-2</v>
      </c>
      <c r="E195" s="32">
        <v>1.29</v>
      </c>
      <c r="F195" s="48">
        <v>0.34100000000000003</v>
      </c>
      <c r="G195" s="29"/>
      <c r="H195" s="29"/>
      <c r="I195" s="102">
        <v>45474</v>
      </c>
      <c r="J195" s="103">
        <v>9.3000000000000007</v>
      </c>
      <c r="K195" s="104">
        <v>3.2000000000000002E-3</v>
      </c>
      <c r="L195" s="105">
        <v>7.1999999999999995E-2</v>
      </c>
      <c r="M195" s="106" t="s">
        <v>67</v>
      </c>
      <c r="N195" s="107">
        <v>0.34100000000000003</v>
      </c>
    </row>
    <row r="196" spans="1:14" s="65" customFormat="1" ht="12" x14ac:dyDescent="0.2">
      <c r="A196" s="30">
        <v>45475</v>
      </c>
      <c r="B196" s="31">
        <v>6.7</v>
      </c>
      <c r="C196" s="34">
        <v>2E-3</v>
      </c>
      <c r="D196" s="33">
        <v>0.09</v>
      </c>
      <c r="E196" s="32">
        <v>0.3</v>
      </c>
      <c r="F196" s="48">
        <v>0.313</v>
      </c>
      <c r="G196" s="29"/>
      <c r="H196" s="29"/>
      <c r="I196" s="102">
        <v>45475</v>
      </c>
      <c r="J196" s="103">
        <v>6.7</v>
      </c>
      <c r="K196" s="104">
        <v>2E-3</v>
      </c>
      <c r="L196" s="105">
        <v>0.09</v>
      </c>
      <c r="M196" s="106" t="s">
        <v>30</v>
      </c>
      <c r="N196" s="107">
        <v>0.313</v>
      </c>
    </row>
    <row r="197" spans="1:14" s="65" customFormat="1" ht="12" x14ac:dyDescent="0.2">
      <c r="A197" s="30">
        <v>45476</v>
      </c>
      <c r="B197" s="31">
        <v>8.6</v>
      </c>
      <c r="C197" s="34">
        <v>2.87E-2</v>
      </c>
      <c r="D197" s="33">
        <v>0.89300000000000002</v>
      </c>
      <c r="E197" s="32">
        <v>0.33</v>
      </c>
      <c r="F197" s="48">
        <v>2.0510000000000002</v>
      </c>
      <c r="G197" s="29"/>
      <c r="H197" s="29"/>
      <c r="I197" s="102">
        <v>45476</v>
      </c>
      <c r="J197" s="103">
        <v>8.6</v>
      </c>
      <c r="K197" s="104">
        <v>2.87E-2</v>
      </c>
      <c r="L197" s="105">
        <v>0.89300000000000002</v>
      </c>
      <c r="M197" s="106" t="s">
        <v>30</v>
      </c>
      <c r="N197" s="107">
        <v>2.0510000000000002</v>
      </c>
    </row>
    <row r="198" spans="1:14" s="65" customFormat="1" ht="12" x14ac:dyDescent="0.2">
      <c r="A198" s="30">
        <v>45477</v>
      </c>
      <c r="B198" s="31"/>
      <c r="C198" s="34"/>
      <c r="D198" s="33"/>
      <c r="E198" s="32"/>
      <c r="F198" s="48"/>
      <c r="G198" s="29"/>
      <c r="H198" s="29"/>
      <c r="I198" s="102">
        <v>45477</v>
      </c>
      <c r="J198" s="103" t="s">
        <v>64</v>
      </c>
      <c r="K198" s="104" t="s">
        <v>64</v>
      </c>
      <c r="L198" s="105" t="s">
        <v>64</v>
      </c>
      <c r="M198" s="106" t="s">
        <v>64</v>
      </c>
      <c r="N198" s="107" t="s">
        <v>64</v>
      </c>
    </row>
    <row r="199" spans="1:14" s="65" customFormat="1" ht="12" x14ac:dyDescent="0.2">
      <c r="A199" s="30">
        <v>45478</v>
      </c>
      <c r="B199" s="31">
        <v>12.5</v>
      </c>
      <c r="C199" s="34">
        <v>1.1900000000000001E-2</v>
      </c>
      <c r="D199" s="33">
        <v>0.90400000000000003</v>
      </c>
      <c r="E199" s="32">
        <v>0.54</v>
      </c>
      <c r="F199" s="48">
        <v>0.84899999999999998</v>
      </c>
      <c r="G199" s="29"/>
      <c r="H199" s="29"/>
      <c r="I199" s="102">
        <v>45478</v>
      </c>
      <c r="J199" s="103">
        <v>12.5</v>
      </c>
      <c r="K199" s="104">
        <v>1.1900000000000001E-2</v>
      </c>
      <c r="L199" s="105">
        <v>0.90400000000000003</v>
      </c>
      <c r="M199" s="106" t="s">
        <v>66</v>
      </c>
      <c r="N199" s="107">
        <v>0.84899999999999998</v>
      </c>
    </row>
    <row r="200" spans="1:14" s="65" customFormat="1" ht="12" x14ac:dyDescent="0.2">
      <c r="A200" s="30">
        <v>45479</v>
      </c>
      <c r="B200" s="31">
        <v>8.6999999999999993</v>
      </c>
      <c r="C200" s="34">
        <v>3.3999999999999998E-3</v>
      </c>
      <c r="D200" s="33">
        <v>7.0999999999999994E-2</v>
      </c>
      <c r="E200" s="32">
        <v>0.3</v>
      </c>
      <c r="F200" s="48">
        <v>0.308</v>
      </c>
      <c r="G200" s="29"/>
      <c r="H200" s="29"/>
      <c r="I200" s="102">
        <v>45479</v>
      </c>
      <c r="J200" s="103">
        <v>8.6999999999999993</v>
      </c>
      <c r="K200" s="104">
        <v>3.3999999999999998E-3</v>
      </c>
      <c r="L200" s="105">
        <v>7.0999999999999994E-2</v>
      </c>
      <c r="M200" s="106" t="s">
        <v>30</v>
      </c>
      <c r="N200" s="107">
        <v>0.308</v>
      </c>
    </row>
    <row r="201" spans="1:14" s="65" customFormat="1" ht="12" x14ac:dyDescent="0.2">
      <c r="A201" s="30">
        <v>45480</v>
      </c>
      <c r="B201" s="31">
        <v>6.6</v>
      </c>
      <c r="C201" s="34">
        <v>4.9299999999999997E-2</v>
      </c>
      <c r="D201" s="33">
        <v>0.84399999999999997</v>
      </c>
      <c r="E201" s="32">
        <v>0.18</v>
      </c>
      <c r="F201" s="48">
        <v>3.9209999999999998</v>
      </c>
      <c r="G201" s="29"/>
      <c r="H201" s="29"/>
      <c r="I201" s="102">
        <v>45480</v>
      </c>
      <c r="J201" s="103">
        <v>6.6</v>
      </c>
      <c r="K201" s="104">
        <v>4.9299999999999997E-2</v>
      </c>
      <c r="L201" s="105">
        <v>0.84399999999999997</v>
      </c>
      <c r="M201" s="106" t="s">
        <v>30</v>
      </c>
      <c r="N201" s="107">
        <v>3.9209999999999998</v>
      </c>
    </row>
    <row r="202" spans="1:14" s="65" customFormat="1" ht="12" x14ac:dyDescent="0.2">
      <c r="A202" s="30">
        <v>45481</v>
      </c>
      <c r="B202" s="31">
        <v>10.5</v>
      </c>
      <c r="C202" s="34">
        <v>0.24110000000000001</v>
      </c>
      <c r="D202" s="33">
        <v>4.2539999999999996</v>
      </c>
      <c r="E202" s="32">
        <v>0.92</v>
      </c>
      <c r="F202" s="48">
        <v>21.850999999999999</v>
      </c>
      <c r="G202" s="29"/>
      <c r="H202" s="29"/>
      <c r="I202" s="102">
        <v>45481</v>
      </c>
      <c r="J202" s="103">
        <v>10.5</v>
      </c>
      <c r="K202" s="104">
        <v>0.24110000000000001</v>
      </c>
      <c r="L202" s="105">
        <v>4.2539999999999996</v>
      </c>
      <c r="M202" s="106" t="s">
        <v>66</v>
      </c>
      <c r="N202" s="107">
        <v>21.850999999999999</v>
      </c>
    </row>
    <row r="203" spans="1:14" s="65" customFormat="1" ht="12" x14ac:dyDescent="0.2">
      <c r="A203" s="30">
        <v>45482</v>
      </c>
      <c r="B203" s="31">
        <v>21.3</v>
      </c>
      <c r="C203" s="34">
        <v>0.1515</v>
      </c>
      <c r="D203" s="33">
        <v>4.7640000000000002</v>
      </c>
      <c r="E203" s="32">
        <v>1.78</v>
      </c>
      <c r="F203" s="48">
        <v>15.484</v>
      </c>
      <c r="G203" s="29"/>
      <c r="H203" s="29"/>
      <c r="I203" s="102">
        <v>45482</v>
      </c>
      <c r="J203" s="103">
        <v>21.3</v>
      </c>
      <c r="K203" s="104">
        <v>0.1515</v>
      </c>
      <c r="L203" s="105">
        <v>4.7640000000000002</v>
      </c>
      <c r="M203" s="106">
        <v>1.78</v>
      </c>
      <c r="N203" s="107">
        <v>15.484</v>
      </c>
    </row>
    <row r="204" spans="1:14" s="65" customFormat="1" ht="12" x14ac:dyDescent="0.2">
      <c r="A204" s="30">
        <v>45483</v>
      </c>
      <c r="B204" s="31">
        <v>8.8000000000000007</v>
      </c>
      <c r="C204" s="34">
        <v>4.9500000000000002E-2</v>
      </c>
      <c r="D204" s="33">
        <v>1.51</v>
      </c>
      <c r="E204" s="32">
        <v>0.38</v>
      </c>
      <c r="F204" s="48">
        <v>3.476</v>
      </c>
      <c r="G204" s="29"/>
      <c r="H204" s="29"/>
      <c r="I204" s="102">
        <v>45483</v>
      </c>
      <c r="J204" s="103">
        <v>8.8000000000000007</v>
      </c>
      <c r="K204" s="104">
        <v>4.9500000000000002E-2</v>
      </c>
      <c r="L204" s="105">
        <v>1.51</v>
      </c>
      <c r="M204" s="106" t="s">
        <v>30</v>
      </c>
      <c r="N204" s="107">
        <v>3.476</v>
      </c>
    </row>
    <row r="205" spans="1:14" s="65" customFormat="1" ht="12" x14ac:dyDescent="0.2">
      <c r="A205" s="30">
        <v>45484</v>
      </c>
      <c r="B205" s="31">
        <v>16.7</v>
      </c>
      <c r="C205" s="34">
        <v>0.16309999999999999</v>
      </c>
      <c r="D205" s="33">
        <v>3.798</v>
      </c>
      <c r="E205" s="32">
        <v>8.34</v>
      </c>
      <c r="F205" s="48">
        <v>22.055</v>
      </c>
      <c r="G205" s="29"/>
      <c r="H205" s="29"/>
      <c r="I205" s="102">
        <v>45484</v>
      </c>
      <c r="J205" s="103">
        <v>16.7</v>
      </c>
      <c r="K205" s="104">
        <v>0.16309999999999999</v>
      </c>
      <c r="L205" s="105">
        <v>3.798</v>
      </c>
      <c r="M205" s="106">
        <v>8.34</v>
      </c>
      <c r="N205" s="107">
        <v>22.055</v>
      </c>
    </row>
    <row r="206" spans="1:14" s="65" customFormat="1" ht="12" x14ac:dyDescent="0.2">
      <c r="A206" s="30">
        <v>45485</v>
      </c>
      <c r="B206" s="31"/>
      <c r="C206" s="34"/>
      <c r="D206" s="33"/>
      <c r="E206" s="32"/>
      <c r="F206" s="48"/>
      <c r="G206" s="29"/>
      <c r="H206" s="29"/>
      <c r="I206" s="102">
        <v>45485</v>
      </c>
      <c r="J206" s="103" t="s">
        <v>64</v>
      </c>
      <c r="K206" s="104" t="s">
        <v>64</v>
      </c>
      <c r="L206" s="105" t="s">
        <v>64</v>
      </c>
      <c r="M206" s="106" t="s">
        <v>64</v>
      </c>
      <c r="N206" s="107" t="s">
        <v>64</v>
      </c>
    </row>
    <row r="207" spans="1:14" s="65" customFormat="1" ht="12" x14ac:dyDescent="0.2">
      <c r="A207" s="30">
        <v>45486</v>
      </c>
      <c r="B207" s="31"/>
      <c r="C207" s="34"/>
      <c r="D207" s="33"/>
      <c r="E207" s="32"/>
      <c r="F207" s="48"/>
      <c r="G207" s="29"/>
      <c r="H207" s="29"/>
      <c r="I207" s="102">
        <v>45486</v>
      </c>
      <c r="J207" s="103" t="s">
        <v>64</v>
      </c>
      <c r="K207" s="104" t="s">
        <v>64</v>
      </c>
      <c r="L207" s="105" t="s">
        <v>64</v>
      </c>
      <c r="M207" s="106" t="s">
        <v>64</v>
      </c>
      <c r="N207" s="107" t="s">
        <v>64</v>
      </c>
    </row>
    <row r="208" spans="1:14" s="65" customFormat="1" ht="12" x14ac:dyDescent="0.2">
      <c r="A208" s="30">
        <v>45487</v>
      </c>
      <c r="B208" s="31"/>
      <c r="C208" s="34"/>
      <c r="D208" s="33"/>
      <c r="E208" s="32"/>
      <c r="F208" s="48"/>
      <c r="G208" s="29"/>
      <c r="H208" s="29"/>
      <c r="I208" s="102">
        <v>45487</v>
      </c>
      <c r="J208" s="103" t="s">
        <v>64</v>
      </c>
      <c r="K208" s="104" t="s">
        <v>64</v>
      </c>
      <c r="L208" s="105" t="s">
        <v>64</v>
      </c>
      <c r="M208" s="106" t="s">
        <v>64</v>
      </c>
      <c r="N208" s="107" t="s">
        <v>64</v>
      </c>
    </row>
    <row r="209" spans="1:15" s="65" customFormat="1" ht="12" x14ac:dyDescent="0.2">
      <c r="A209" s="30">
        <v>45488</v>
      </c>
      <c r="B209" s="31">
        <v>10.3</v>
      </c>
      <c r="C209" s="34">
        <v>0.1845</v>
      </c>
      <c r="D209" s="33">
        <v>5.7119999999999997</v>
      </c>
      <c r="E209" s="32">
        <v>1.73</v>
      </c>
      <c r="F209" s="48">
        <v>12.029</v>
      </c>
      <c r="G209" s="29"/>
      <c r="H209" s="29"/>
      <c r="I209" s="102">
        <v>45488</v>
      </c>
      <c r="J209" s="103">
        <v>10.3</v>
      </c>
      <c r="K209" s="104">
        <v>0.1845</v>
      </c>
      <c r="L209" s="105">
        <v>5.7119999999999997</v>
      </c>
      <c r="M209" s="106">
        <v>1.73</v>
      </c>
      <c r="N209" s="107">
        <v>12.029</v>
      </c>
    </row>
    <row r="210" spans="1:15" s="65" customFormat="1" ht="12" x14ac:dyDescent="0.2">
      <c r="A210" s="30">
        <v>45489</v>
      </c>
      <c r="B210" s="31">
        <v>5.9</v>
      </c>
      <c r="C210" s="34">
        <v>2.5000000000000001E-3</v>
      </c>
      <c r="D210" s="33">
        <v>6.2E-2</v>
      </c>
      <c r="E210" s="32">
        <v>0.64</v>
      </c>
      <c r="F210" s="48">
        <v>0.311</v>
      </c>
      <c r="G210" s="29"/>
      <c r="H210" s="29"/>
      <c r="I210" s="102">
        <v>45489</v>
      </c>
      <c r="J210" s="103">
        <v>5.9</v>
      </c>
      <c r="K210" s="104">
        <v>2.5000000000000001E-3</v>
      </c>
      <c r="L210" s="105">
        <v>6.2E-2</v>
      </c>
      <c r="M210" s="106" t="s">
        <v>66</v>
      </c>
      <c r="N210" s="107">
        <v>0.311</v>
      </c>
    </row>
    <row r="211" spans="1:15" s="65" customFormat="1" ht="12" x14ac:dyDescent="0.2">
      <c r="A211" s="30">
        <v>45490</v>
      </c>
      <c r="B211" s="31">
        <v>9.5</v>
      </c>
      <c r="C211" s="34">
        <v>4.9599999999999998E-2</v>
      </c>
      <c r="D211" s="33">
        <v>1.623</v>
      </c>
      <c r="E211" s="32">
        <v>1.03</v>
      </c>
      <c r="F211" s="48">
        <v>6.0469999999999997</v>
      </c>
      <c r="G211" s="29"/>
      <c r="H211" s="29"/>
      <c r="I211" s="102">
        <v>45490</v>
      </c>
      <c r="J211" s="103">
        <v>9.5</v>
      </c>
      <c r="K211" s="104">
        <v>4.9599999999999998E-2</v>
      </c>
      <c r="L211" s="105">
        <v>1.623</v>
      </c>
      <c r="M211" s="106" t="s">
        <v>66</v>
      </c>
      <c r="N211" s="107">
        <v>6.0469999999999997</v>
      </c>
    </row>
    <row r="212" spans="1:15" s="65" customFormat="1" ht="12" x14ac:dyDescent="0.2">
      <c r="A212" s="30">
        <v>45491</v>
      </c>
      <c r="B212" s="31">
        <v>13.3</v>
      </c>
      <c r="C212" s="34">
        <v>0.33760000000000001</v>
      </c>
      <c r="D212" s="33">
        <v>9.6709999999999994</v>
      </c>
      <c r="E212" s="32">
        <v>1.68</v>
      </c>
      <c r="F212" s="48">
        <v>33.58</v>
      </c>
      <c r="G212" s="29"/>
      <c r="H212" s="29"/>
      <c r="I212" s="102">
        <v>45491</v>
      </c>
      <c r="J212" s="103">
        <v>13.3</v>
      </c>
      <c r="K212" s="104">
        <v>0.33760000000000001</v>
      </c>
      <c r="L212" s="105">
        <v>9.6709999999999994</v>
      </c>
      <c r="M212" s="106">
        <v>1.68</v>
      </c>
      <c r="N212" s="107">
        <v>33.58</v>
      </c>
    </row>
    <row r="213" spans="1:15" s="65" customFormat="1" ht="12" x14ac:dyDescent="0.2">
      <c r="A213" s="30">
        <v>45492</v>
      </c>
      <c r="B213" s="31">
        <v>15.4</v>
      </c>
      <c r="C213" s="34">
        <v>0.56869999999999998</v>
      </c>
      <c r="D213" s="33">
        <v>21.181000000000001</v>
      </c>
      <c r="E213" s="32">
        <v>1.47</v>
      </c>
      <c r="F213" s="48">
        <v>46.518000000000001</v>
      </c>
      <c r="G213" s="29"/>
      <c r="H213" s="29"/>
      <c r="I213" s="102">
        <v>45492</v>
      </c>
      <c r="J213" s="103">
        <v>15.4</v>
      </c>
      <c r="K213" s="104">
        <v>0.56869999999999998</v>
      </c>
      <c r="L213" s="105">
        <v>21.181000000000001</v>
      </c>
      <c r="M213" s="106" t="s">
        <v>67</v>
      </c>
      <c r="N213" s="107">
        <v>46.518000000000001</v>
      </c>
    </row>
    <row r="214" spans="1:15" s="65" customFormat="1" ht="12" x14ac:dyDescent="0.2">
      <c r="A214" s="30">
        <v>45493</v>
      </c>
      <c r="B214" s="31">
        <v>14.6</v>
      </c>
      <c r="C214" s="34">
        <v>0.27010000000000001</v>
      </c>
      <c r="D214" s="33">
        <v>8.6020000000000003</v>
      </c>
      <c r="E214" s="32">
        <v>0.57999999999999996</v>
      </c>
      <c r="F214" s="48">
        <v>21.942</v>
      </c>
      <c r="G214" s="29"/>
      <c r="H214" s="29"/>
      <c r="I214" s="102">
        <v>45493</v>
      </c>
      <c r="J214" s="103">
        <v>14.6</v>
      </c>
      <c r="K214" s="104">
        <v>0.27010000000000001</v>
      </c>
      <c r="L214" s="105">
        <v>8.6020000000000003</v>
      </c>
      <c r="M214" s="106" t="s">
        <v>71</v>
      </c>
      <c r="N214" s="107">
        <v>21.942</v>
      </c>
    </row>
    <row r="215" spans="1:15" s="65" customFormat="1" ht="12" x14ac:dyDescent="0.2">
      <c r="A215" s="30">
        <v>45494</v>
      </c>
      <c r="B215" s="31">
        <v>10.199999999999999</v>
      </c>
      <c r="C215" s="34">
        <v>9.6100000000000005E-2</v>
      </c>
      <c r="D215" s="33">
        <v>2.1160000000000001</v>
      </c>
      <c r="E215" s="32">
        <v>1.1499999999999999</v>
      </c>
      <c r="F215" s="48">
        <v>9.7970000000000006</v>
      </c>
      <c r="G215" s="29"/>
      <c r="H215" s="29"/>
      <c r="I215" s="102">
        <v>45494</v>
      </c>
      <c r="J215" s="103">
        <v>10.199999999999999</v>
      </c>
      <c r="K215" s="104">
        <v>9.6100000000000005E-2</v>
      </c>
      <c r="L215" s="105">
        <v>2.1160000000000001</v>
      </c>
      <c r="M215" s="106" t="s">
        <v>71</v>
      </c>
      <c r="N215" s="107">
        <v>9.7970000000000006</v>
      </c>
    </row>
    <row r="216" spans="1:15" s="65" customFormat="1" ht="12" x14ac:dyDescent="0.2">
      <c r="A216" s="30">
        <v>45495</v>
      </c>
      <c r="B216" s="31">
        <v>8.3000000000000007</v>
      </c>
      <c r="C216" s="34">
        <v>1.26E-2</v>
      </c>
      <c r="D216" s="33">
        <v>0.15</v>
      </c>
      <c r="E216" s="32">
        <v>0.5</v>
      </c>
      <c r="F216" s="48">
        <v>0.72199999999999998</v>
      </c>
      <c r="G216" s="29"/>
      <c r="H216" s="29"/>
      <c r="I216" s="102">
        <v>45495</v>
      </c>
      <c r="J216" s="103">
        <v>8.3000000000000007</v>
      </c>
      <c r="K216" s="104">
        <v>1.26E-2</v>
      </c>
      <c r="L216" s="105">
        <v>0.15</v>
      </c>
      <c r="M216" s="106" t="s">
        <v>30</v>
      </c>
      <c r="N216" s="107">
        <v>0.72199999999999998</v>
      </c>
    </row>
    <row r="217" spans="1:15" s="65" customFormat="1" ht="12" x14ac:dyDescent="0.2">
      <c r="A217" s="30">
        <v>45496</v>
      </c>
      <c r="B217" s="31">
        <v>11.2</v>
      </c>
      <c r="C217" s="34">
        <v>2.63E-2</v>
      </c>
      <c r="D217" s="33">
        <v>0.185</v>
      </c>
      <c r="E217" s="32">
        <v>0.52</v>
      </c>
      <c r="F217" s="48">
        <v>0.82</v>
      </c>
      <c r="G217" s="29"/>
      <c r="H217" s="29"/>
      <c r="I217" s="102">
        <v>45496</v>
      </c>
      <c r="J217" s="103">
        <v>11.2</v>
      </c>
      <c r="K217" s="104">
        <v>2.63E-2</v>
      </c>
      <c r="L217" s="105">
        <v>0.185</v>
      </c>
      <c r="M217" s="106" t="s">
        <v>30</v>
      </c>
      <c r="N217" s="107">
        <v>0.82</v>
      </c>
    </row>
    <row r="218" spans="1:15" s="65" customFormat="1" ht="12" x14ac:dyDescent="0.2">
      <c r="A218" s="30">
        <v>45497</v>
      </c>
      <c r="B218" s="31">
        <v>11</v>
      </c>
      <c r="C218" s="34">
        <v>0.1152</v>
      </c>
      <c r="D218" s="33">
        <v>0.95199999999999996</v>
      </c>
      <c r="E218" s="32">
        <v>1.03</v>
      </c>
      <c r="F218" s="48">
        <v>5.77</v>
      </c>
      <c r="G218" s="29"/>
      <c r="H218" s="29"/>
      <c r="I218" s="102">
        <v>45497</v>
      </c>
      <c r="J218" s="103">
        <v>11</v>
      </c>
      <c r="K218" s="104">
        <v>0.1152</v>
      </c>
      <c r="L218" s="105">
        <v>0.95199999999999996</v>
      </c>
      <c r="M218" s="106" t="s">
        <v>66</v>
      </c>
      <c r="N218" s="107">
        <v>5.77</v>
      </c>
    </row>
    <row r="219" spans="1:15" s="65" customFormat="1" ht="12" x14ac:dyDescent="0.2">
      <c r="A219" s="30">
        <v>45498</v>
      </c>
      <c r="B219" s="31">
        <v>19.3</v>
      </c>
      <c r="C219" s="34">
        <v>0.45150000000000001</v>
      </c>
      <c r="D219" s="33">
        <v>5.7030000000000003</v>
      </c>
      <c r="E219" s="32">
        <v>5.47</v>
      </c>
      <c r="F219" s="48">
        <v>27.238</v>
      </c>
      <c r="G219" s="29"/>
      <c r="H219" s="29"/>
      <c r="I219" s="102">
        <v>45498</v>
      </c>
      <c r="J219" s="103">
        <v>19.3</v>
      </c>
      <c r="K219" s="104">
        <v>0.45150000000000001</v>
      </c>
      <c r="L219" s="105">
        <v>5.7030000000000003</v>
      </c>
      <c r="M219" s="106">
        <v>5.47</v>
      </c>
      <c r="N219" s="107">
        <v>27.238</v>
      </c>
    </row>
    <row r="220" spans="1:15" s="65" customFormat="1" ht="12" x14ac:dyDescent="0.2">
      <c r="A220" s="30">
        <v>45499</v>
      </c>
      <c r="B220" s="31">
        <v>13.3</v>
      </c>
      <c r="C220" s="34">
        <v>2.29E-2</v>
      </c>
      <c r="D220" s="33">
        <v>0.24399999999999999</v>
      </c>
      <c r="E220" s="32">
        <v>4.7</v>
      </c>
      <c r="F220" s="48">
        <v>1.143</v>
      </c>
      <c r="G220" s="29"/>
      <c r="H220" s="29"/>
      <c r="I220" s="102">
        <v>45499</v>
      </c>
      <c r="J220" s="103">
        <v>13.3</v>
      </c>
      <c r="K220" s="104">
        <v>2.29E-2</v>
      </c>
      <c r="L220" s="105">
        <v>0.24399999999999999</v>
      </c>
      <c r="M220" s="106">
        <v>4.7</v>
      </c>
      <c r="N220" s="107">
        <v>1.143</v>
      </c>
    </row>
    <row r="221" spans="1:15" s="65" customFormat="1" ht="12" x14ac:dyDescent="0.2">
      <c r="A221" s="30">
        <v>45500</v>
      </c>
      <c r="B221" s="31">
        <v>9.6</v>
      </c>
      <c r="C221" s="34">
        <v>0.1608</v>
      </c>
      <c r="D221" s="33">
        <v>6.7779999999999996</v>
      </c>
      <c r="E221" s="32">
        <v>1.32</v>
      </c>
      <c r="F221" s="48">
        <v>8.99</v>
      </c>
      <c r="G221" s="29"/>
      <c r="H221" s="29"/>
      <c r="I221" s="102">
        <v>45500</v>
      </c>
      <c r="J221" s="103">
        <v>9.6</v>
      </c>
      <c r="K221" s="104">
        <v>0.1608</v>
      </c>
      <c r="L221" s="107">
        <v>6.7779999999999996</v>
      </c>
      <c r="M221" s="107" t="s">
        <v>66</v>
      </c>
      <c r="N221" s="107">
        <v>8.99</v>
      </c>
      <c r="O221" s="131"/>
    </row>
    <row r="222" spans="1:15" s="65" customFormat="1" ht="12" x14ac:dyDescent="0.2">
      <c r="A222" s="30">
        <v>45501</v>
      </c>
      <c r="B222" s="31">
        <v>10.3</v>
      </c>
      <c r="C222" s="34">
        <v>6.1600000000000002E-2</v>
      </c>
      <c r="D222" s="33">
        <v>2.8690000000000002</v>
      </c>
      <c r="E222" s="32">
        <v>0.91</v>
      </c>
      <c r="F222" s="48">
        <v>6.3620000000000001</v>
      </c>
      <c r="G222" s="29"/>
      <c r="H222" s="29"/>
      <c r="I222" s="102">
        <v>45501</v>
      </c>
      <c r="J222" s="103">
        <v>10.3</v>
      </c>
      <c r="K222" s="104">
        <v>6.1600000000000002E-2</v>
      </c>
      <c r="L222" s="107">
        <v>2.8690000000000002</v>
      </c>
      <c r="M222" s="107" t="s">
        <v>66</v>
      </c>
      <c r="N222" s="107">
        <v>6.3620000000000001</v>
      </c>
    </row>
    <row r="223" spans="1:15" s="65" customFormat="1" ht="12" x14ac:dyDescent="0.2">
      <c r="A223" s="30">
        <v>45502</v>
      </c>
      <c r="B223" s="31">
        <v>25.2</v>
      </c>
      <c r="C223" s="34">
        <v>0.41499999999999998</v>
      </c>
      <c r="D223" s="33">
        <v>17.972999999999999</v>
      </c>
      <c r="E223" s="32">
        <v>3.96</v>
      </c>
      <c r="F223" s="48">
        <v>33.613</v>
      </c>
      <c r="G223" s="29"/>
      <c r="H223" s="29"/>
      <c r="I223" s="102">
        <v>45502</v>
      </c>
      <c r="J223" s="103">
        <v>25.2</v>
      </c>
      <c r="K223" s="104">
        <v>0.41499999999999998</v>
      </c>
      <c r="L223" s="107">
        <v>17.972999999999999</v>
      </c>
      <c r="M223" s="107">
        <v>3.96</v>
      </c>
      <c r="N223" s="107">
        <v>33.613</v>
      </c>
    </row>
    <row r="224" spans="1:15" s="65" customFormat="1" ht="12" x14ac:dyDescent="0.2">
      <c r="A224" s="30">
        <v>45503</v>
      </c>
      <c r="B224" s="31">
        <v>51</v>
      </c>
      <c r="C224" s="34">
        <v>0.4123</v>
      </c>
      <c r="D224" s="33">
        <v>12.707000000000001</v>
      </c>
      <c r="E224" s="32">
        <v>4.08</v>
      </c>
      <c r="F224" s="48">
        <v>36.966000000000001</v>
      </c>
      <c r="G224" s="29"/>
      <c r="H224" s="29"/>
      <c r="I224" s="102">
        <v>45503</v>
      </c>
      <c r="J224" s="103">
        <v>51</v>
      </c>
      <c r="K224" s="104">
        <v>0.4123</v>
      </c>
      <c r="L224" s="107">
        <v>12.707000000000001</v>
      </c>
      <c r="M224" s="107">
        <v>4.08</v>
      </c>
      <c r="N224" s="107">
        <v>36.966000000000001</v>
      </c>
    </row>
    <row r="225" spans="1:14" s="65" customFormat="1" ht="12" x14ac:dyDescent="0.2">
      <c r="A225" s="30">
        <v>45504</v>
      </c>
      <c r="B225" s="31">
        <v>49.3</v>
      </c>
      <c r="C225" s="34">
        <v>0.26490000000000002</v>
      </c>
      <c r="D225" s="33">
        <v>5.3479999999999999</v>
      </c>
      <c r="E225" s="32">
        <v>4.9800000000000004</v>
      </c>
      <c r="F225" s="48">
        <v>22.459</v>
      </c>
      <c r="G225" s="29"/>
      <c r="H225" s="29"/>
      <c r="I225" s="102">
        <v>45504</v>
      </c>
      <c r="J225" s="103">
        <v>49.3</v>
      </c>
      <c r="K225" s="104">
        <v>0.26490000000000002</v>
      </c>
      <c r="L225" s="107">
        <v>5.3479999999999999</v>
      </c>
      <c r="M225" s="106">
        <v>4.9800000000000004</v>
      </c>
      <c r="N225" s="107">
        <v>22.459</v>
      </c>
    </row>
    <row r="226" spans="1:14" s="65" customFormat="1" ht="12" x14ac:dyDescent="0.2">
      <c r="A226" s="30">
        <v>45505</v>
      </c>
      <c r="B226" s="31">
        <v>19.7</v>
      </c>
      <c r="C226" s="34">
        <v>0.1396</v>
      </c>
      <c r="D226" s="33">
        <v>4.3630000000000004</v>
      </c>
      <c r="E226" s="32">
        <v>1.39</v>
      </c>
      <c r="F226" s="48">
        <v>13.663</v>
      </c>
      <c r="G226" s="29"/>
      <c r="H226" s="29"/>
      <c r="I226" s="102">
        <v>45505</v>
      </c>
      <c r="J226" s="103">
        <v>19.7</v>
      </c>
      <c r="K226" s="104">
        <v>0.1396</v>
      </c>
      <c r="L226" s="105">
        <v>4.3630000000000004</v>
      </c>
      <c r="M226" s="106" t="s">
        <v>67</v>
      </c>
      <c r="N226" s="107">
        <v>13.663</v>
      </c>
    </row>
    <row r="227" spans="1:14" s="65" customFormat="1" ht="12" x14ac:dyDescent="0.2">
      <c r="A227" s="30">
        <v>45506</v>
      </c>
      <c r="B227" s="31">
        <v>25</v>
      </c>
      <c r="C227" s="34">
        <v>0.1429</v>
      </c>
      <c r="D227" s="33">
        <v>4.9240000000000004</v>
      </c>
      <c r="E227" s="32">
        <v>1.07</v>
      </c>
      <c r="F227" s="48">
        <v>13.244</v>
      </c>
      <c r="G227" s="29"/>
      <c r="H227" s="29"/>
      <c r="I227" s="102">
        <v>45506</v>
      </c>
      <c r="J227" s="103">
        <v>25</v>
      </c>
      <c r="K227" s="104">
        <v>0.1429</v>
      </c>
      <c r="L227" s="105">
        <v>4.9240000000000004</v>
      </c>
      <c r="M227" s="106" t="s">
        <v>67</v>
      </c>
      <c r="N227" s="107">
        <v>13.244</v>
      </c>
    </row>
    <row r="228" spans="1:14" s="65" customFormat="1" ht="12" x14ac:dyDescent="0.2">
      <c r="A228" s="30">
        <v>45507</v>
      </c>
      <c r="B228" s="31">
        <v>12.6</v>
      </c>
      <c r="C228" s="34">
        <v>0.1183</v>
      </c>
      <c r="D228" s="33">
        <v>5.931</v>
      </c>
      <c r="E228" s="32">
        <v>1.1499999999999999</v>
      </c>
      <c r="F228" s="48">
        <v>21.265999999999998</v>
      </c>
      <c r="G228" s="29"/>
      <c r="H228" s="29"/>
      <c r="I228" s="102">
        <v>45507</v>
      </c>
      <c r="J228" s="103">
        <v>12.6</v>
      </c>
      <c r="K228" s="104">
        <v>0.1183</v>
      </c>
      <c r="L228" s="105">
        <v>5.931</v>
      </c>
      <c r="M228" s="106" t="s">
        <v>67</v>
      </c>
      <c r="N228" s="107">
        <v>21.265999999999998</v>
      </c>
    </row>
    <row r="229" spans="1:14" s="65" customFormat="1" ht="12" x14ac:dyDescent="0.2">
      <c r="A229" s="30">
        <v>45508</v>
      </c>
      <c r="B229" s="31">
        <v>9.1999999999999993</v>
      </c>
      <c r="C229" s="34">
        <v>3.2099999999999997E-2</v>
      </c>
      <c r="D229" s="33">
        <v>1.03</v>
      </c>
      <c r="E229" s="32">
        <v>1.31</v>
      </c>
      <c r="F229" s="48">
        <v>2.3980000000000001</v>
      </c>
      <c r="G229" s="29"/>
      <c r="H229" s="29"/>
      <c r="I229" s="102">
        <v>45508</v>
      </c>
      <c r="J229" s="103">
        <v>9.1999999999999993</v>
      </c>
      <c r="K229" s="104">
        <v>3.2099999999999997E-2</v>
      </c>
      <c r="L229" s="105">
        <v>1.03</v>
      </c>
      <c r="M229" s="106" t="s">
        <v>66</v>
      </c>
      <c r="N229" s="107">
        <v>2.3980000000000001</v>
      </c>
    </row>
    <row r="230" spans="1:14" s="65" customFormat="1" ht="12" x14ac:dyDescent="0.2">
      <c r="A230" s="30">
        <v>45509</v>
      </c>
      <c r="B230" s="31">
        <v>18.600000000000001</v>
      </c>
      <c r="C230" s="34">
        <v>0.2092</v>
      </c>
      <c r="D230" s="33">
        <v>3.9620000000000002</v>
      </c>
      <c r="E230" s="32">
        <v>1.25</v>
      </c>
      <c r="F230" s="48">
        <v>14.332000000000001</v>
      </c>
      <c r="G230" s="29"/>
      <c r="H230" s="29"/>
      <c r="I230" s="102">
        <v>45509</v>
      </c>
      <c r="J230" s="103">
        <v>18.600000000000001</v>
      </c>
      <c r="K230" s="104">
        <v>0.2092</v>
      </c>
      <c r="L230" s="105">
        <v>3.9620000000000002</v>
      </c>
      <c r="M230" s="106" t="s">
        <v>67</v>
      </c>
      <c r="N230" s="107">
        <v>14.332000000000001</v>
      </c>
    </row>
    <row r="231" spans="1:14" s="65" customFormat="1" ht="12" x14ac:dyDescent="0.2">
      <c r="A231" s="30">
        <v>45510</v>
      </c>
      <c r="B231" s="31">
        <v>36.200000000000003</v>
      </c>
      <c r="C231" s="34">
        <v>0.41860000000000003</v>
      </c>
      <c r="D231" s="33">
        <v>16.181000000000001</v>
      </c>
      <c r="E231" s="32">
        <v>2.57</v>
      </c>
      <c r="F231" s="48">
        <v>33.064999999999998</v>
      </c>
      <c r="G231" s="29"/>
      <c r="H231" s="29"/>
      <c r="I231" s="102">
        <v>45510</v>
      </c>
      <c r="J231" s="103">
        <v>36.200000000000003</v>
      </c>
      <c r="K231" s="104">
        <v>0.41860000000000003</v>
      </c>
      <c r="L231" s="105">
        <v>16.181000000000001</v>
      </c>
      <c r="M231" s="106">
        <v>2.57</v>
      </c>
      <c r="N231" s="107">
        <v>33.064999999999998</v>
      </c>
    </row>
    <row r="232" spans="1:14" s="65" customFormat="1" ht="12" x14ac:dyDescent="0.2">
      <c r="A232" s="30">
        <v>45511</v>
      </c>
      <c r="B232" s="31">
        <v>36.9</v>
      </c>
      <c r="C232" s="34">
        <v>0.19650000000000001</v>
      </c>
      <c r="D232" s="33">
        <v>7.1159999999999997</v>
      </c>
      <c r="E232" s="32">
        <v>2.72</v>
      </c>
      <c r="F232" s="48">
        <v>12.147</v>
      </c>
      <c r="G232" s="29"/>
      <c r="H232" s="29"/>
      <c r="I232" s="102">
        <v>45511</v>
      </c>
      <c r="J232" s="103">
        <v>36.9</v>
      </c>
      <c r="K232" s="104">
        <v>0.19650000000000001</v>
      </c>
      <c r="L232" s="105">
        <v>7.1159999999999997</v>
      </c>
      <c r="M232" s="106">
        <v>2.72</v>
      </c>
      <c r="N232" s="107">
        <v>12.147</v>
      </c>
    </row>
    <row r="233" spans="1:14" s="65" customFormat="1" ht="12" x14ac:dyDescent="0.2">
      <c r="A233" s="30">
        <v>45512</v>
      </c>
      <c r="B233" s="31">
        <v>62.8</v>
      </c>
      <c r="C233" s="34">
        <v>0.14130000000000001</v>
      </c>
      <c r="D233" s="33">
        <v>1.6559999999999999</v>
      </c>
      <c r="E233" s="32">
        <v>5.09</v>
      </c>
      <c r="F233" s="48">
        <v>4.8499999999999996</v>
      </c>
      <c r="G233" s="29"/>
      <c r="H233" s="29"/>
      <c r="I233" s="102">
        <v>45512</v>
      </c>
      <c r="J233" s="103">
        <v>62.8</v>
      </c>
      <c r="K233" s="104">
        <v>0.14130000000000001</v>
      </c>
      <c r="L233" s="105">
        <v>1.6559999999999999</v>
      </c>
      <c r="M233" s="106">
        <v>5.09</v>
      </c>
      <c r="N233" s="107">
        <v>4.8499999999999996</v>
      </c>
    </row>
    <row r="234" spans="1:14" s="65" customFormat="1" ht="12" x14ac:dyDescent="0.2">
      <c r="A234" s="30">
        <v>45513</v>
      </c>
      <c r="B234" s="31">
        <v>49.4</v>
      </c>
      <c r="C234" s="34">
        <v>9.98E-2</v>
      </c>
      <c r="D234" s="33">
        <v>1.1319999999999999</v>
      </c>
      <c r="E234" s="32">
        <v>3.75</v>
      </c>
      <c r="F234" s="48">
        <v>3.2879999999999998</v>
      </c>
      <c r="G234" s="29"/>
      <c r="H234" s="29"/>
      <c r="I234" s="102">
        <v>45513</v>
      </c>
      <c r="J234" s="103">
        <v>49.4</v>
      </c>
      <c r="K234" s="104">
        <v>9.98E-2</v>
      </c>
      <c r="L234" s="105">
        <v>1.1319999999999999</v>
      </c>
      <c r="M234" s="106">
        <v>3.75</v>
      </c>
      <c r="N234" s="107">
        <v>3.2879999999999998</v>
      </c>
    </row>
    <row r="235" spans="1:14" s="65" customFormat="1" ht="12" x14ac:dyDescent="0.2">
      <c r="A235" s="30">
        <v>45514</v>
      </c>
      <c r="B235" s="31">
        <v>22.1</v>
      </c>
      <c r="C235" s="34">
        <v>0.19070000000000001</v>
      </c>
      <c r="D235" s="33">
        <v>5.9249999999999998</v>
      </c>
      <c r="E235" s="32">
        <v>1.36</v>
      </c>
      <c r="F235" s="48">
        <v>9.5069999999999997</v>
      </c>
      <c r="G235" s="29"/>
      <c r="H235" s="29"/>
      <c r="I235" s="102">
        <v>45514</v>
      </c>
      <c r="J235" s="103">
        <v>22.1</v>
      </c>
      <c r="K235" s="104">
        <v>0.19070000000000001</v>
      </c>
      <c r="L235" s="105">
        <v>5.9249999999999998</v>
      </c>
      <c r="M235" s="106" t="s">
        <v>67</v>
      </c>
      <c r="N235" s="107">
        <v>9.5069999999999997</v>
      </c>
    </row>
    <row r="236" spans="1:14" s="65" customFormat="1" ht="12" x14ac:dyDescent="0.2">
      <c r="A236" s="30">
        <v>45515</v>
      </c>
      <c r="B236" s="31">
        <v>15.3</v>
      </c>
      <c r="C236" s="34">
        <v>0.27110000000000001</v>
      </c>
      <c r="D236" s="33">
        <v>8.5670000000000002</v>
      </c>
      <c r="E236" s="32">
        <v>1.3</v>
      </c>
      <c r="F236" s="48">
        <v>16.553000000000001</v>
      </c>
      <c r="G236" s="29"/>
      <c r="H236" s="29"/>
      <c r="I236" s="102">
        <v>45515</v>
      </c>
      <c r="J236" s="103">
        <v>15.3</v>
      </c>
      <c r="K236" s="104">
        <v>0.27110000000000001</v>
      </c>
      <c r="L236" s="105">
        <v>8.5670000000000002</v>
      </c>
      <c r="M236" s="106" t="s">
        <v>67</v>
      </c>
      <c r="N236" s="107">
        <v>16.553000000000001</v>
      </c>
    </row>
    <row r="237" spans="1:14" s="65" customFormat="1" ht="12" x14ac:dyDescent="0.2">
      <c r="A237" s="30">
        <v>45516</v>
      </c>
      <c r="B237" s="31">
        <v>60.9</v>
      </c>
      <c r="C237" s="34">
        <v>0.3377</v>
      </c>
      <c r="D237" s="33">
        <v>10.468999999999999</v>
      </c>
      <c r="E237" s="32">
        <v>6.04</v>
      </c>
      <c r="F237" s="48">
        <v>19.016999999999999</v>
      </c>
      <c r="G237" s="29"/>
      <c r="H237" s="29"/>
      <c r="I237" s="102">
        <v>45516</v>
      </c>
      <c r="J237" s="103">
        <v>60.9</v>
      </c>
      <c r="K237" s="104">
        <v>0.3377</v>
      </c>
      <c r="L237" s="105">
        <v>10.468999999999999</v>
      </c>
      <c r="M237" s="106">
        <v>6.04</v>
      </c>
      <c r="N237" s="107">
        <v>19.016999999999999</v>
      </c>
    </row>
    <row r="238" spans="1:14" s="65" customFormat="1" ht="12" x14ac:dyDescent="0.2">
      <c r="A238" s="30">
        <v>45517</v>
      </c>
      <c r="B238" s="31">
        <v>31.2</v>
      </c>
      <c r="C238" s="34">
        <v>0.18740000000000001</v>
      </c>
      <c r="D238" s="33">
        <v>2.9969999999999999</v>
      </c>
      <c r="E238" s="32">
        <v>2.81</v>
      </c>
      <c r="F238" s="48">
        <v>6.5389999999999997</v>
      </c>
      <c r="G238" s="29"/>
      <c r="H238" s="29"/>
      <c r="I238" s="102">
        <v>45517</v>
      </c>
      <c r="J238" s="103">
        <v>31.2</v>
      </c>
      <c r="K238" s="104">
        <v>0.18740000000000001</v>
      </c>
      <c r="L238" s="105">
        <v>2.9969999999999999</v>
      </c>
      <c r="M238" s="106">
        <v>2.81</v>
      </c>
      <c r="N238" s="107">
        <v>6.5389999999999997</v>
      </c>
    </row>
    <row r="239" spans="1:14" s="65" customFormat="1" ht="12" x14ac:dyDescent="0.2">
      <c r="A239" s="30">
        <v>45518</v>
      </c>
      <c r="B239" s="31">
        <v>15.3</v>
      </c>
      <c r="C239" s="34">
        <v>9.8900000000000002E-2</v>
      </c>
      <c r="D239" s="33">
        <v>5.04</v>
      </c>
      <c r="E239" s="32">
        <v>5.34</v>
      </c>
      <c r="F239" s="48">
        <v>4.7750000000000004</v>
      </c>
      <c r="G239" s="29"/>
      <c r="H239" s="29"/>
      <c r="I239" s="102">
        <v>45518</v>
      </c>
      <c r="J239" s="103">
        <v>15.3</v>
      </c>
      <c r="K239" s="104">
        <v>9.8900000000000002E-2</v>
      </c>
      <c r="L239" s="105">
        <v>5.04</v>
      </c>
      <c r="M239" s="106">
        <v>5.34</v>
      </c>
      <c r="N239" s="107">
        <v>4.7750000000000004</v>
      </c>
    </row>
    <row r="240" spans="1:14" s="65" customFormat="1" ht="12" x14ac:dyDescent="0.2">
      <c r="A240" s="30">
        <v>45519</v>
      </c>
      <c r="B240" s="31">
        <v>18</v>
      </c>
      <c r="C240" s="34">
        <v>3.9399999999999998E-2</v>
      </c>
      <c r="D240" s="33">
        <v>0.75800000000000001</v>
      </c>
      <c r="E240" s="32">
        <v>6.46</v>
      </c>
      <c r="F240" s="48">
        <v>1.736</v>
      </c>
      <c r="G240" s="29"/>
      <c r="H240" s="29"/>
      <c r="I240" s="102">
        <v>45519</v>
      </c>
      <c r="J240" s="103">
        <v>18</v>
      </c>
      <c r="K240" s="104">
        <v>3.9399999999999998E-2</v>
      </c>
      <c r="L240" s="105">
        <v>0.75800000000000001</v>
      </c>
      <c r="M240" s="106">
        <v>6.46</v>
      </c>
      <c r="N240" s="107">
        <v>1.736</v>
      </c>
    </row>
    <row r="241" spans="1:14" s="65" customFormat="1" ht="12" x14ac:dyDescent="0.2">
      <c r="A241" s="30">
        <v>45520</v>
      </c>
      <c r="B241" s="31">
        <v>18.100000000000001</v>
      </c>
      <c r="C241" s="34">
        <v>6.5799999999999997E-2</v>
      </c>
      <c r="D241" s="33">
        <v>1.5680000000000001</v>
      </c>
      <c r="E241" s="32">
        <v>2.89</v>
      </c>
      <c r="F241" s="48">
        <v>3.5129999999999999</v>
      </c>
      <c r="G241" s="29"/>
      <c r="H241" s="29"/>
      <c r="I241" s="102">
        <v>45520</v>
      </c>
      <c r="J241" s="103">
        <v>18.100000000000001</v>
      </c>
      <c r="K241" s="104">
        <v>6.5799999999999997E-2</v>
      </c>
      <c r="L241" s="105">
        <v>1.5680000000000001</v>
      </c>
      <c r="M241" s="106">
        <v>2.89</v>
      </c>
      <c r="N241" s="107">
        <v>3.5129999999999999</v>
      </c>
    </row>
    <row r="242" spans="1:14" s="65" customFormat="1" ht="12" x14ac:dyDescent="0.2">
      <c r="A242" s="30">
        <v>45521</v>
      </c>
      <c r="B242" s="31">
        <v>6.1</v>
      </c>
      <c r="C242" s="34">
        <v>2.8400000000000002E-2</v>
      </c>
      <c r="D242" s="33">
        <v>1.45</v>
      </c>
      <c r="E242" s="32">
        <v>0.65</v>
      </c>
      <c r="F242" s="48">
        <v>3.6669999999999998</v>
      </c>
      <c r="G242" s="29"/>
      <c r="H242" s="29"/>
      <c r="I242" s="102">
        <v>45521</v>
      </c>
      <c r="J242" s="103">
        <v>6.1</v>
      </c>
      <c r="K242" s="104">
        <v>2.8400000000000002E-2</v>
      </c>
      <c r="L242" s="105">
        <v>1.45</v>
      </c>
      <c r="M242" s="106" t="s">
        <v>67</v>
      </c>
      <c r="N242" s="107">
        <v>3.6669999999999998</v>
      </c>
    </row>
    <row r="243" spans="1:14" s="65" customFormat="1" ht="12" x14ac:dyDescent="0.2">
      <c r="A243" s="30">
        <v>45522</v>
      </c>
      <c r="B243" s="31">
        <v>9</v>
      </c>
      <c r="C243" s="34">
        <v>9.4999999999999998E-3</v>
      </c>
      <c r="D243" s="33">
        <v>0.54700000000000004</v>
      </c>
      <c r="E243" s="32">
        <v>3.39</v>
      </c>
      <c r="F243" s="48">
        <v>0.879</v>
      </c>
      <c r="G243" s="29"/>
      <c r="H243" s="29"/>
      <c r="I243" s="102">
        <v>45522</v>
      </c>
      <c r="J243" s="103">
        <v>9</v>
      </c>
      <c r="K243" s="104">
        <v>9.4999999999999998E-3</v>
      </c>
      <c r="L243" s="105">
        <v>0.54700000000000004</v>
      </c>
      <c r="M243" s="106">
        <v>3.39</v>
      </c>
      <c r="N243" s="107">
        <v>0.879</v>
      </c>
    </row>
    <row r="244" spans="1:14" s="65" customFormat="1" ht="12" x14ac:dyDescent="0.2">
      <c r="A244" s="30">
        <v>45523</v>
      </c>
      <c r="B244" s="31">
        <v>16.7</v>
      </c>
      <c r="C244" s="34">
        <v>0.24379999999999999</v>
      </c>
      <c r="D244" s="33">
        <v>8.6159999999999997</v>
      </c>
      <c r="E244" s="32">
        <v>1.38</v>
      </c>
      <c r="F244" s="48">
        <v>14.717000000000001</v>
      </c>
      <c r="G244" s="29"/>
      <c r="H244" s="29"/>
      <c r="I244" s="102">
        <v>45523</v>
      </c>
      <c r="J244" s="103">
        <v>16.7</v>
      </c>
      <c r="K244" s="104">
        <v>0.24379999999999999</v>
      </c>
      <c r="L244" s="105">
        <v>8.6159999999999997</v>
      </c>
      <c r="M244" s="106" t="s">
        <v>66</v>
      </c>
      <c r="N244" s="107">
        <v>14.717000000000001</v>
      </c>
    </row>
    <row r="245" spans="1:14" s="65" customFormat="1" ht="12" x14ac:dyDescent="0.2">
      <c r="A245" s="30">
        <v>45524</v>
      </c>
      <c r="B245" s="31">
        <v>26.3</v>
      </c>
      <c r="C245" s="34">
        <v>0.42</v>
      </c>
      <c r="D245" s="33">
        <v>17.831</v>
      </c>
      <c r="E245" s="32">
        <v>4.6500000000000004</v>
      </c>
      <c r="F245" s="48">
        <v>24.317</v>
      </c>
      <c r="G245" s="29"/>
      <c r="H245" s="29"/>
      <c r="I245" s="102">
        <v>45524</v>
      </c>
      <c r="J245" s="103">
        <v>26.3</v>
      </c>
      <c r="K245" s="104">
        <v>0.42</v>
      </c>
      <c r="L245" s="105">
        <v>17.831</v>
      </c>
      <c r="M245" s="106">
        <v>4.6500000000000004</v>
      </c>
      <c r="N245" s="107">
        <v>24.317</v>
      </c>
    </row>
    <row r="246" spans="1:14" s="65" customFormat="1" ht="12" x14ac:dyDescent="0.2">
      <c r="A246" s="30">
        <v>45525</v>
      </c>
      <c r="B246" s="31">
        <v>19.3</v>
      </c>
      <c r="C246" s="34">
        <v>2.58E-2</v>
      </c>
      <c r="D246" s="33">
        <v>0.30199999999999999</v>
      </c>
      <c r="E246" s="32">
        <v>2.1</v>
      </c>
      <c r="F246" s="48">
        <v>1.0589999999999999</v>
      </c>
      <c r="G246" s="29"/>
      <c r="H246" s="29"/>
      <c r="I246" s="102">
        <v>45525</v>
      </c>
      <c r="J246" s="103">
        <v>19.3</v>
      </c>
      <c r="K246" s="104">
        <v>2.58E-2</v>
      </c>
      <c r="L246" s="105">
        <v>0.30199999999999999</v>
      </c>
      <c r="M246" s="106">
        <v>2.1</v>
      </c>
      <c r="N246" s="107">
        <v>1.0589999999999999</v>
      </c>
    </row>
    <row r="247" spans="1:14" s="65" customFormat="1" ht="12" x14ac:dyDescent="0.2">
      <c r="A247" s="30">
        <v>45526</v>
      </c>
      <c r="B247" s="31">
        <v>23.6</v>
      </c>
      <c r="C247" s="34">
        <v>3.44E-2</v>
      </c>
      <c r="D247" s="33">
        <v>0.34799999999999998</v>
      </c>
      <c r="E247" s="32">
        <v>4.49</v>
      </c>
      <c r="F247" s="48">
        <v>1.1539999999999999</v>
      </c>
      <c r="G247" s="29"/>
      <c r="H247" s="29"/>
      <c r="I247" s="102">
        <v>45526</v>
      </c>
      <c r="J247" s="103">
        <v>23.6</v>
      </c>
      <c r="K247" s="104">
        <v>3.44E-2</v>
      </c>
      <c r="L247" s="105">
        <v>0.34799999999999998</v>
      </c>
      <c r="M247" s="106">
        <v>4.49</v>
      </c>
      <c r="N247" s="107">
        <v>1.1539999999999999</v>
      </c>
    </row>
    <row r="248" spans="1:14" s="65" customFormat="1" ht="12" x14ac:dyDescent="0.2">
      <c r="A248" s="30">
        <v>45527</v>
      </c>
      <c r="B248" s="31">
        <v>31.1</v>
      </c>
      <c r="C248" s="34">
        <v>5.8400000000000001E-2</v>
      </c>
      <c r="D248" s="33">
        <v>0.624</v>
      </c>
      <c r="E248" s="32">
        <v>5.73</v>
      </c>
      <c r="F248" s="48">
        <v>2.0009999999999999</v>
      </c>
      <c r="G248" s="29"/>
      <c r="H248" s="29"/>
      <c r="I248" s="102">
        <v>45527</v>
      </c>
      <c r="J248" s="103">
        <v>31.1</v>
      </c>
      <c r="K248" s="104">
        <v>5.8400000000000001E-2</v>
      </c>
      <c r="L248" s="105">
        <v>0.624</v>
      </c>
      <c r="M248" s="106">
        <v>5.73</v>
      </c>
      <c r="N248" s="107">
        <v>2.0009999999999999</v>
      </c>
    </row>
    <row r="249" spans="1:14" s="65" customFormat="1" ht="12" x14ac:dyDescent="0.2">
      <c r="A249" s="30">
        <v>45528</v>
      </c>
      <c r="B249" s="31">
        <v>9.1</v>
      </c>
      <c r="C249" s="34">
        <v>4.6199999999999998E-2</v>
      </c>
      <c r="D249" s="33">
        <v>0.67700000000000005</v>
      </c>
      <c r="E249" s="32">
        <v>5.59</v>
      </c>
      <c r="F249" s="48">
        <v>2.5539999999999998</v>
      </c>
      <c r="G249" s="29"/>
      <c r="H249" s="29"/>
      <c r="I249" s="102">
        <v>45528</v>
      </c>
      <c r="J249" s="103">
        <v>9.1</v>
      </c>
      <c r="K249" s="104">
        <v>4.6199999999999998E-2</v>
      </c>
      <c r="L249" s="105">
        <v>0.67700000000000005</v>
      </c>
      <c r="M249" s="106">
        <v>5.59</v>
      </c>
      <c r="N249" s="107">
        <v>2.5539999999999998</v>
      </c>
    </row>
    <row r="250" spans="1:14" s="65" customFormat="1" ht="12" x14ac:dyDescent="0.2">
      <c r="A250" s="30">
        <v>45529</v>
      </c>
      <c r="B250" s="31">
        <v>9.8000000000000007</v>
      </c>
      <c r="C250" s="34">
        <v>6.7500000000000004E-2</v>
      </c>
      <c r="D250" s="33">
        <v>1.5029999999999999</v>
      </c>
      <c r="E250" s="32">
        <v>4.2300000000000004</v>
      </c>
      <c r="F250" s="48">
        <v>3.1869999999999998</v>
      </c>
      <c r="G250" s="29"/>
      <c r="H250" s="29"/>
      <c r="I250" s="102">
        <v>45529</v>
      </c>
      <c r="J250" s="103">
        <v>9.8000000000000007</v>
      </c>
      <c r="K250" s="104">
        <v>6.7500000000000004E-2</v>
      </c>
      <c r="L250" s="105">
        <v>1.5029999999999999</v>
      </c>
      <c r="M250" s="106">
        <v>4.2300000000000004</v>
      </c>
      <c r="N250" s="107">
        <v>3.1869999999999998</v>
      </c>
    </row>
    <row r="251" spans="1:14" s="65" customFormat="1" ht="12" x14ac:dyDescent="0.2">
      <c r="A251" s="30">
        <v>45530</v>
      </c>
      <c r="B251" s="31">
        <v>17.899999999999999</v>
      </c>
      <c r="C251" s="34">
        <v>0.27129999999999999</v>
      </c>
      <c r="D251" s="33">
        <v>4.0730000000000004</v>
      </c>
      <c r="E251" s="32">
        <v>1.57</v>
      </c>
      <c r="F251" s="48">
        <v>10.685</v>
      </c>
      <c r="G251" s="29"/>
      <c r="H251" s="29"/>
      <c r="I251" s="102">
        <v>45530</v>
      </c>
      <c r="J251" s="103">
        <v>17.899999999999999</v>
      </c>
      <c r="K251" s="104">
        <v>0.27129999999999999</v>
      </c>
      <c r="L251" s="105">
        <v>4.0730000000000004</v>
      </c>
      <c r="M251" s="106" t="s">
        <v>66</v>
      </c>
      <c r="N251" s="107">
        <v>10.685</v>
      </c>
    </row>
    <row r="252" spans="1:14" s="65" customFormat="1" ht="12" x14ac:dyDescent="0.2">
      <c r="A252" s="30">
        <v>45531</v>
      </c>
      <c r="B252" s="31">
        <v>18.8</v>
      </c>
      <c r="C252" s="34">
        <v>0.50790000000000002</v>
      </c>
      <c r="D252" s="33">
        <v>16.245000000000001</v>
      </c>
      <c r="E252" s="32">
        <v>1.6</v>
      </c>
      <c r="F252" s="48">
        <v>34.106000000000002</v>
      </c>
      <c r="G252" s="29"/>
      <c r="H252" s="29"/>
      <c r="I252" s="102">
        <v>45531</v>
      </c>
      <c r="J252" s="103">
        <v>18.8</v>
      </c>
      <c r="K252" s="104">
        <v>0.50790000000000002</v>
      </c>
      <c r="L252" s="105">
        <v>16.245000000000001</v>
      </c>
      <c r="M252" s="106">
        <v>1.6</v>
      </c>
      <c r="N252" s="107">
        <v>34.106000000000002</v>
      </c>
    </row>
    <row r="253" spans="1:14" s="65" customFormat="1" ht="12" x14ac:dyDescent="0.2">
      <c r="A253" s="30">
        <v>45532</v>
      </c>
      <c r="B253" s="31">
        <v>37.200000000000003</v>
      </c>
      <c r="C253" s="34">
        <v>0.54479999999999995</v>
      </c>
      <c r="D253" s="33">
        <v>9.8879999999999999</v>
      </c>
      <c r="E253" s="32">
        <v>3.28</v>
      </c>
      <c r="F253" s="48">
        <v>23.472000000000001</v>
      </c>
      <c r="G253" s="29"/>
      <c r="H253" s="29"/>
      <c r="I253" s="102">
        <v>45532</v>
      </c>
      <c r="J253" s="103">
        <v>37.200000000000003</v>
      </c>
      <c r="K253" s="104">
        <v>0.54479999999999995</v>
      </c>
      <c r="L253" s="105">
        <v>9.8879999999999999</v>
      </c>
      <c r="M253" s="106">
        <v>3.28</v>
      </c>
      <c r="N253" s="107">
        <v>23.472000000000001</v>
      </c>
    </row>
    <row r="254" spans="1:14" s="65" customFormat="1" ht="12" x14ac:dyDescent="0.2">
      <c r="A254" s="30">
        <v>45533</v>
      </c>
      <c r="B254" s="31"/>
      <c r="C254" s="34"/>
      <c r="D254" s="33"/>
      <c r="E254" s="32"/>
      <c r="F254" s="48"/>
      <c r="G254" s="29"/>
      <c r="H254" s="29"/>
      <c r="I254" s="102">
        <v>45533</v>
      </c>
      <c r="J254" s="103"/>
      <c r="K254" s="104"/>
      <c r="L254" s="105"/>
      <c r="M254" s="106"/>
      <c r="N254" s="107"/>
    </row>
    <row r="255" spans="1:14" s="65" customFormat="1" ht="12" x14ac:dyDescent="0.2">
      <c r="A255" s="30">
        <v>45534</v>
      </c>
      <c r="B255" s="31">
        <v>16.3</v>
      </c>
      <c r="C255" s="34">
        <v>1.24E-2</v>
      </c>
      <c r="D255" s="33">
        <v>0.18</v>
      </c>
      <c r="E255" s="32">
        <v>3.34</v>
      </c>
      <c r="F255" s="48">
        <v>0.82199999999999995</v>
      </c>
      <c r="G255" s="29"/>
      <c r="H255" s="29"/>
      <c r="I255" s="102">
        <v>45534</v>
      </c>
      <c r="J255" s="103">
        <v>16.3</v>
      </c>
      <c r="K255" s="104">
        <v>1.24E-2</v>
      </c>
      <c r="L255" s="105">
        <v>0.18</v>
      </c>
      <c r="M255" s="106">
        <v>3.34</v>
      </c>
      <c r="N255" s="107">
        <v>0.82199999999999995</v>
      </c>
    </row>
    <row r="256" spans="1:14" s="65" customFormat="1" ht="12" x14ac:dyDescent="0.2">
      <c r="A256" s="30">
        <v>45535</v>
      </c>
      <c r="B256" s="31">
        <v>16.399999999999999</v>
      </c>
      <c r="C256" s="34">
        <v>3.7400000000000003E-2</v>
      </c>
      <c r="D256" s="33">
        <v>0.79700000000000004</v>
      </c>
      <c r="E256" s="32">
        <v>1.65</v>
      </c>
      <c r="F256" s="48">
        <v>1.718</v>
      </c>
      <c r="G256" s="29"/>
      <c r="H256" s="29"/>
      <c r="I256" s="102">
        <v>45535</v>
      </c>
      <c r="J256" s="103">
        <v>16.399999999999999</v>
      </c>
      <c r="K256" s="104">
        <v>3.7400000000000003E-2</v>
      </c>
      <c r="L256" s="105">
        <v>0.79700000000000004</v>
      </c>
      <c r="M256" s="106">
        <v>1.65</v>
      </c>
      <c r="N256" s="107">
        <v>1.718</v>
      </c>
    </row>
    <row r="257" spans="1:14" s="65" customFormat="1" ht="12" x14ac:dyDescent="0.2">
      <c r="A257" s="30">
        <v>45536</v>
      </c>
      <c r="B257" s="31">
        <v>19.100000000000001</v>
      </c>
      <c r="C257" s="34">
        <v>0.13320000000000001</v>
      </c>
      <c r="D257" s="33">
        <v>6.5449999999999999</v>
      </c>
      <c r="E257" s="32">
        <v>2.99</v>
      </c>
      <c r="F257" s="48">
        <v>7.22</v>
      </c>
      <c r="G257" s="29"/>
      <c r="H257" s="29"/>
      <c r="I257" s="102">
        <v>45536</v>
      </c>
      <c r="J257" s="103">
        <v>19.100000000000001</v>
      </c>
      <c r="K257" s="104">
        <v>0.13320000000000001</v>
      </c>
      <c r="L257" s="105">
        <v>6.5449999999999999</v>
      </c>
      <c r="M257" s="106">
        <v>2.99</v>
      </c>
      <c r="N257" s="107">
        <v>7.22</v>
      </c>
    </row>
    <row r="258" spans="1:14" s="65" customFormat="1" ht="12" x14ac:dyDescent="0.2">
      <c r="A258" s="30">
        <v>45537</v>
      </c>
      <c r="B258" s="31">
        <v>27.5</v>
      </c>
      <c r="C258" s="34">
        <v>0.54469999999999996</v>
      </c>
      <c r="D258" s="33">
        <v>18.087</v>
      </c>
      <c r="E258" s="32">
        <v>2.95</v>
      </c>
      <c r="F258" s="48">
        <v>33.615000000000002</v>
      </c>
      <c r="G258" s="29"/>
      <c r="H258" s="29"/>
      <c r="I258" s="102">
        <v>45537</v>
      </c>
      <c r="J258" s="103">
        <v>27.5</v>
      </c>
      <c r="K258" s="104">
        <v>0.54469999999999996</v>
      </c>
      <c r="L258" s="105">
        <v>18.087</v>
      </c>
      <c r="M258" s="106">
        <v>2.95</v>
      </c>
      <c r="N258" s="107">
        <v>33.615000000000002</v>
      </c>
    </row>
    <row r="259" spans="1:14" s="65" customFormat="1" ht="12" x14ac:dyDescent="0.2">
      <c r="A259" s="30">
        <v>45538</v>
      </c>
      <c r="B259" s="31">
        <v>11.7</v>
      </c>
      <c r="C259" s="34">
        <v>0.2064</v>
      </c>
      <c r="D259" s="33">
        <v>2.653</v>
      </c>
      <c r="E259" s="32">
        <v>6.27</v>
      </c>
      <c r="F259" s="48">
        <v>8.3369999999999997</v>
      </c>
      <c r="G259" s="29"/>
      <c r="H259" s="29"/>
      <c r="I259" s="102">
        <v>45538</v>
      </c>
      <c r="J259" s="103">
        <v>11.7</v>
      </c>
      <c r="K259" s="104">
        <v>0.2064</v>
      </c>
      <c r="L259" s="105">
        <v>2.653</v>
      </c>
      <c r="M259" s="106">
        <v>6.27</v>
      </c>
      <c r="N259" s="107">
        <v>8.3369999999999997</v>
      </c>
    </row>
    <row r="260" spans="1:14" s="65" customFormat="1" ht="12" x14ac:dyDescent="0.2">
      <c r="A260" s="30">
        <v>45539</v>
      </c>
      <c r="B260" s="31">
        <v>9.6999999999999993</v>
      </c>
      <c r="C260" s="34">
        <v>4.5999999999999999E-3</v>
      </c>
      <c r="D260" s="33">
        <v>0.13400000000000001</v>
      </c>
      <c r="E260" s="32">
        <v>4.2</v>
      </c>
      <c r="F260" s="48">
        <v>0.77</v>
      </c>
      <c r="G260" s="29"/>
      <c r="H260" s="29"/>
      <c r="I260" s="102">
        <v>45539</v>
      </c>
      <c r="J260" s="103">
        <v>9.6999999999999993</v>
      </c>
      <c r="K260" s="104">
        <v>4.5999999999999999E-3</v>
      </c>
      <c r="L260" s="105">
        <v>0.13400000000000001</v>
      </c>
      <c r="M260" s="106">
        <v>4.2</v>
      </c>
      <c r="N260" s="107">
        <v>0.77</v>
      </c>
    </row>
    <row r="261" spans="1:14" s="65" customFormat="1" ht="12" x14ac:dyDescent="0.2">
      <c r="A261" s="30">
        <v>45540</v>
      </c>
      <c r="B261" s="31">
        <v>16.3</v>
      </c>
      <c r="C261" s="34">
        <v>1.04E-2</v>
      </c>
      <c r="D261" s="33">
        <v>0.17299999999999999</v>
      </c>
      <c r="E261" s="32">
        <v>1.81</v>
      </c>
      <c r="F261" s="48">
        <v>1.006</v>
      </c>
      <c r="G261" s="29"/>
      <c r="H261" s="29"/>
      <c r="I261" s="102">
        <v>45540</v>
      </c>
      <c r="J261" s="103">
        <v>16.3</v>
      </c>
      <c r="K261" s="104">
        <v>1.04E-2</v>
      </c>
      <c r="L261" s="105">
        <v>0.17299999999999999</v>
      </c>
      <c r="M261" s="106">
        <v>1.81</v>
      </c>
      <c r="N261" s="107">
        <v>1.006</v>
      </c>
    </row>
    <row r="262" spans="1:14" s="65" customFormat="1" ht="12" x14ac:dyDescent="0.2">
      <c r="A262" s="30">
        <v>45541</v>
      </c>
      <c r="B262" s="31">
        <v>15.3</v>
      </c>
      <c r="C262" s="34">
        <v>3.1600000000000003E-2</v>
      </c>
      <c r="D262" s="33">
        <v>0.54800000000000004</v>
      </c>
      <c r="E262" s="32">
        <v>2.54</v>
      </c>
      <c r="F262" s="48">
        <v>2.0329999999999999</v>
      </c>
      <c r="G262" s="29"/>
      <c r="H262" s="29"/>
      <c r="I262" s="102">
        <v>45541</v>
      </c>
      <c r="J262" s="103">
        <v>15.3</v>
      </c>
      <c r="K262" s="104">
        <v>3.1600000000000003E-2</v>
      </c>
      <c r="L262" s="105">
        <v>0.54800000000000004</v>
      </c>
      <c r="M262" s="106">
        <v>2.54</v>
      </c>
      <c r="N262" s="107">
        <v>2.0329999999999999</v>
      </c>
    </row>
    <row r="263" spans="1:14" s="65" customFormat="1" ht="12" x14ac:dyDescent="0.2">
      <c r="A263" s="30">
        <v>45542</v>
      </c>
      <c r="B263" s="31">
        <v>11.5</v>
      </c>
      <c r="C263" s="34">
        <v>0.1673</v>
      </c>
      <c r="D263" s="33">
        <v>2.9049999999999998</v>
      </c>
      <c r="E263" s="32">
        <v>1.43</v>
      </c>
      <c r="F263" s="48">
        <v>6.944</v>
      </c>
      <c r="G263" s="29"/>
      <c r="H263" s="29"/>
      <c r="I263" s="102">
        <v>45542</v>
      </c>
      <c r="J263" s="103">
        <v>11.5</v>
      </c>
      <c r="K263" s="104">
        <v>0.1673</v>
      </c>
      <c r="L263" s="105">
        <v>2.9049999999999998</v>
      </c>
      <c r="M263" s="106" t="s">
        <v>67</v>
      </c>
      <c r="N263" s="107">
        <v>6.944</v>
      </c>
    </row>
    <row r="264" spans="1:14" s="65" customFormat="1" ht="12" x14ac:dyDescent="0.2">
      <c r="A264" s="30">
        <v>45543</v>
      </c>
      <c r="B264" s="31">
        <v>7</v>
      </c>
      <c r="C264" s="34">
        <v>0.1115</v>
      </c>
      <c r="D264" s="33">
        <v>1.8080000000000001</v>
      </c>
      <c r="E264" s="32">
        <v>1.99</v>
      </c>
      <c r="F264" s="48">
        <v>5.702</v>
      </c>
      <c r="G264" s="29"/>
      <c r="H264" s="29"/>
      <c r="I264" s="102">
        <v>45543</v>
      </c>
      <c r="J264" s="103">
        <v>7</v>
      </c>
      <c r="K264" s="104">
        <v>0.1115</v>
      </c>
      <c r="L264" s="105">
        <v>1.8080000000000001</v>
      </c>
      <c r="M264" s="106">
        <v>1.99</v>
      </c>
      <c r="N264" s="107">
        <v>5.702</v>
      </c>
    </row>
    <row r="265" spans="1:14" s="65" customFormat="1" ht="12" x14ac:dyDescent="0.2">
      <c r="A265" s="30">
        <v>45544</v>
      </c>
      <c r="B265" s="31">
        <v>7.5</v>
      </c>
      <c r="C265" s="34">
        <v>1.43E-2</v>
      </c>
      <c r="D265" s="33">
        <v>0.157</v>
      </c>
      <c r="E265" s="32">
        <v>0.84</v>
      </c>
      <c r="F265" s="48">
        <v>0.70499999999999996</v>
      </c>
      <c r="G265" s="29"/>
      <c r="H265" s="29"/>
      <c r="I265" s="102">
        <v>45544</v>
      </c>
      <c r="J265" s="103">
        <v>7.5</v>
      </c>
      <c r="K265" s="104">
        <v>1.43E-2</v>
      </c>
      <c r="L265" s="105">
        <v>0.157</v>
      </c>
      <c r="M265" s="106" t="s">
        <v>66</v>
      </c>
      <c r="N265" s="107">
        <v>0.70499999999999996</v>
      </c>
    </row>
    <row r="266" spans="1:14" s="65" customFormat="1" ht="12" x14ac:dyDescent="0.2">
      <c r="A266" s="30">
        <v>45545</v>
      </c>
      <c r="B266" s="31">
        <v>25.1</v>
      </c>
      <c r="C266" s="34">
        <v>4.1200000000000001E-2</v>
      </c>
      <c r="D266" s="33">
        <v>0.45600000000000002</v>
      </c>
      <c r="E266" s="32">
        <v>2.09</v>
      </c>
      <c r="F266" s="48">
        <v>1.4890000000000001</v>
      </c>
      <c r="G266" s="29"/>
      <c r="H266" s="29"/>
      <c r="I266" s="102">
        <v>45545</v>
      </c>
      <c r="J266" s="103">
        <v>25.1</v>
      </c>
      <c r="K266" s="104">
        <v>4.1200000000000001E-2</v>
      </c>
      <c r="L266" s="105">
        <v>0.45600000000000002</v>
      </c>
      <c r="M266" s="106">
        <v>2.09</v>
      </c>
      <c r="N266" s="107">
        <v>1.4890000000000001</v>
      </c>
    </row>
    <row r="267" spans="1:14" s="65" customFormat="1" ht="12" x14ac:dyDescent="0.2">
      <c r="A267" s="30">
        <v>45546</v>
      </c>
      <c r="B267" s="31">
        <v>4.9000000000000004</v>
      </c>
      <c r="C267" s="34">
        <v>4.4000000000000003E-3</v>
      </c>
      <c r="D267" s="33">
        <v>0.21</v>
      </c>
      <c r="E267" s="32">
        <v>0.26</v>
      </c>
      <c r="F267" s="48">
        <v>0.27500000000000002</v>
      </c>
      <c r="G267" s="29"/>
      <c r="H267" s="29"/>
      <c r="I267" s="102">
        <v>45546</v>
      </c>
      <c r="J267" s="103">
        <v>4.9000000000000004</v>
      </c>
      <c r="K267" s="104">
        <v>4.4000000000000003E-3</v>
      </c>
      <c r="L267" s="105">
        <v>0.21</v>
      </c>
      <c r="M267" s="106" t="s">
        <v>30</v>
      </c>
      <c r="N267" s="107">
        <v>0.27500000000000002</v>
      </c>
    </row>
    <row r="268" spans="1:14" s="65" customFormat="1" ht="12" x14ac:dyDescent="0.2">
      <c r="A268" s="30">
        <v>45547</v>
      </c>
      <c r="B268" s="31">
        <v>20.9</v>
      </c>
      <c r="C268" s="34">
        <v>6.0699999999999997E-2</v>
      </c>
      <c r="D268" s="33">
        <v>1.919</v>
      </c>
      <c r="E268" s="32">
        <v>2.0499999999999998</v>
      </c>
      <c r="F268" s="48">
        <v>2.5190000000000001</v>
      </c>
      <c r="G268" s="29"/>
      <c r="H268" s="29"/>
      <c r="I268" s="102">
        <v>45547</v>
      </c>
      <c r="J268" s="103">
        <v>20.9</v>
      </c>
      <c r="K268" s="104">
        <v>6.0699999999999997E-2</v>
      </c>
      <c r="L268" s="105">
        <v>1.919</v>
      </c>
      <c r="M268" s="106">
        <v>2.0499999999999998</v>
      </c>
      <c r="N268" s="107">
        <v>2.5190000000000001</v>
      </c>
    </row>
    <row r="269" spans="1:14" s="65" customFormat="1" ht="12" x14ac:dyDescent="0.2">
      <c r="A269" s="30">
        <v>45548</v>
      </c>
      <c r="B269" s="31">
        <v>10.7</v>
      </c>
      <c r="C269" s="34">
        <v>4.6600000000000003E-2</v>
      </c>
      <c r="D269" s="33">
        <v>0.95199999999999996</v>
      </c>
      <c r="E269" s="32">
        <v>1.18</v>
      </c>
      <c r="F269" s="48">
        <v>1.9670000000000001</v>
      </c>
      <c r="G269" s="29"/>
      <c r="H269" s="29"/>
      <c r="I269" s="102">
        <v>45548</v>
      </c>
      <c r="J269" s="103">
        <v>10.7</v>
      </c>
      <c r="K269" s="104">
        <v>4.6600000000000003E-2</v>
      </c>
      <c r="L269" s="105">
        <v>0.95199999999999996</v>
      </c>
      <c r="M269" s="106" t="s">
        <v>69</v>
      </c>
      <c r="N269" s="107">
        <v>1.9670000000000001</v>
      </c>
    </row>
    <row r="270" spans="1:14" s="65" customFormat="1" ht="12" x14ac:dyDescent="0.2">
      <c r="A270" s="30">
        <v>45549</v>
      </c>
      <c r="B270" s="31">
        <v>11.1</v>
      </c>
      <c r="C270" s="34">
        <v>0.25919999999999999</v>
      </c>
      <c r="D270" s="33">
        <v>8.1120000000000001</v>
      </c>
      <c r="E270" s="32">
        <v>1.53</v>
      </c>
      <c r="F270" s="48">
        <v>12.497</v>
      </c>
      <c r="G270" s="29"/>
      <c r="H270" s="29"/>
      <c r="I270" s="102">
        <v>45549</v>
      </c>
      <c r="J270" s="103">
        <v>11.1</v>
      </c>
      <c r="K270" s="104">
        <v>0.25919999999999999</v>
      </c>
      <c r="L270" s="105">
        <v>8.1120000000000001</v>
      </c>
      <c r="M270" s="106" t="s">
        <v>69</v>
      </c>
      <c r="N270" s="107">
        <v>12.497</v>
      </c>
    </row>
    <row r="271" spans="1:14" s="65" customFormat="1" ht="12" x14ac:dyDescent="0.2">
      <c r="A271" s="30">
        <v>45550</v>
      </c>
      <c r="B271" s="31">
        <v>12.6</v>
      </c>
      <c r="C271" s="34">
        <v>0.31219999999999998</v>
      </c>
      <c r="D271" s="33">
        <v>11.91</v>
      </c>
      <c r="E271" s="32">
        <v>2.33</v>
      </c>
      <c r="F271" s="48">
        <v>13.657999999999999</v>
      </c>
      <c r="G271" s="29"/>
      <c r="H271" s="29"/>
      <c r="I271" s="102">
        <v>45550</v>
      </c>
      <c r="J271" s="103">
        <v>12.6</v>
      </c>
      <c r="K271" s="104">
        <v>0.31219999999999998</v>
      </c>
      <c r="L271" s="105">
        <v>11.91</v>
      </c>
      <c r="M271" s="106">
        <v>2.33</v>
      </c>
      <c r="N271" s="107">
        <v>13.657999999999999</v>
      </c>
    </row>
    <row r="272" spans="1:14" s="65" customFormat="1" ht="12" x14ac:dyDescent="0.2">
      <c r="A272" s="30">
        <v>45551</v>
      </c>
      <c r="B272" s="31">
        <v>20.100000000000001</v>
      </c>
      <c r="C272" s="34">
        <v>0.10100000000000001</v>
      </c>
      <c r="D272" s="33">
        <v>1.2150000000000001</v>
      </c>
      <c r="E272" s="32">
        <v>2.0699999999999998</v>
      </c>
      <c r="F272" s="48">
        <v>3.8380000000000001</v>
      </c>
      <c r="G272" s="29"/>
      <c r="H272" s="29"/>
      <c r="I272" s="102">
        <v>45551</v>
      </c>
      <c r="J272" s="103">
        <v>20.100000000000001</v>
      </c>
      <c r="K272" s="104">
        <v>0.10100000000000001</v>
      </c>
      <c r="L272" s="105">
        <v>1.2150000000000001</v>
      </c>
      <c r="M272" s="106">
        <v>2.0699999999999998</v>
      </c>
      <c r="N272" s="107">
        <v>3.8380000000000001</v>
      </c>
    </row>
    <row r="273" spans="1:14" s="65" customFormat="1" ht="12" x14ac:dyDescent="0.2">
      <c r="A273" s="30">
        <v>45552</v>
      </c>
      <c r="B273" s="31">
        <v>37</v>
      </c>
      <c r="C273" s="34">
        <v>7.1800000000000003E-2</v>
      </c>
      <c r="D273" s="33">
        <v>0.78800000000000003</v>
      </c>
      <c r="E273" s="32">
        <v>2.65</v>
      </c>
      <c r="F273" s="48">
        <v>3</v>
      </c>
      <c r="G273" s="29"/>
      <c r="H273" s="29"/>
      <c r="I273" s="102">
        <v>45552</v>
      </c>
      <c r="J273" s="103">
        <v>37</v>
      </c>
      <c r="K273" s="104">
        <v>7.1800000000000003E-2</v>
      </c>
      <c r="L273" s="105">
        <v>0.78800000000000003</v>
      </c>
      <c r="M273" s="106">
        <v>2.65</v>
      </c>
      <c r="N273" s="107">
        <v>3</v>
      </c>
    </row>
    <row r="274" spans="1:14" s="65" customFormat="1" ht="12" x14ac:dyDescent="0.2">
      <c r="A274" s="30">
        <v>45553</v>
      </c>
      <c r="B274" s="31">
        <v>58.6</v>
      </c>
      <c r="C274" s="34">
        <v>0.10299999999999999</v>
      </c>
      <c r="D274" s="33">
        <v>1.048</v>
      </c>
      <c r="E274" s="32">
        <v>3.81</v>
      </c>
      <c r="F274" s="48">
        <v>5.452</v>
      </c>
      <c r="G274" s="29"/>
      <c r="H274" s="29"/>
      <c r="I274" s="102">
        <v>45553</v>
      </c>
      <c r="J274" s="103">
        <v>58.6</v>
      </c>
      <c r="K274" s="104">
        <v>0.10299999999999999</v>
      </c>
      <c r="L274" s="105">
        <v>1.048</v>
      </c>
      <c r="M274" s="106">
        <v>3.81</v>
      </c>
      <c r="N274" s="107">
        <v>5.452</v>
      </c>
    </row>
    <row r="275" spans="1:14" s="65" customFormat="1" ht="12" x14ac:dyDescent="0.2">
      <c r="A275" s="30">
        <v>45554</v>
      </c>
      <c r="B275" s="31">
        <v>41.9</v>
      </c>
      <c r="C275" s="34">
        <v>0.32300000000000001</v>
      </c>
      <c r="D275" s="33">
        <v>6.3330000000000002</v>
      </c>
      <c r="E275" s="32">
        <v>2.34</v>
      </c>
      <c r="F275" s="48">
        <v>16.132999999999999</v>
      </c>
      <c r="G275" s="29"/>
      <c r="H275" s="29"/>
      <c r="I275" s="102">
        <v>45554</v>
      </c>
      <c r="J275" s="103">
        <v>41.9</v>
      </c>
      <c r="K275" s="104">
        <v>0.32300000000000001</v>
      </c>
      <c r="L275" s="105">
        <v>6.3330000000000002</v>
      </c>
      <c r="M275" s="106">
        <v>2.34</v>
      </c>
      <c r="N275" s="107">
        <v>16.132999999999999</v>
      </c>
    </row>
    <row r="276" spans="1:14" s="65" customFormat="1" ht="12" x14ac:dyDescent="0.2">
      <c r="A276" s="30">
        <v>45555</v>
      </c>
      <c r="B276" s="31">
        <v>26</v>
      </c>
      <c r="C276" s="34">
        <v>0.18509999999999999</v>
      </c>
      <c r="D276" s="33">
        <v>3.9580000000000002</v>
      </c>
      <c r="E276" s="32">
        <v>1.21</v>
      </c>
      <c r="F276" s="48">
        <v>8.0459999999999994</v>
      </c>
      <c r="G276" s="29"/>
      <c r="H276" s="29"/>
      <c r="I276" s="102">
        <v>45555</v>
      </c>
      <c r="J276" s="103">
        <v>26</v>
      </c>
      <c r="K276" s="104">
        <v>0.18509999999999999</v>
      </c>
      <c r="L276" s="105">
        <v>3.9580000000000002</v>
      </c>
      <c r="M276" s="106" t="s">
        <v>68</v>
      </c>
      <c r="N276" s="107">
        <v>8.0459999999999994</v>
      </c>
    </row>
    <row r="277" spans="1:14" s="65" customFormat="1" ht="12" x14ac:dyDescent="0.2">
      <c r="A277" s="30">
        <v>45556</v>
      </c>
      <c r="B277" s="31">
        <v>21.7</v>
      </c>
      <c r="C277" s="34">
        <v>0.38019999999999998</v>
      </c>
      <c r="D277" s="33">
        <v>9.923</v>
      </c>
      <c r="E277" s="32">
        <v>1.0900000000000001</v>
      </c>
      <c r="F277" s="48">
        <v>27.533999999999999</v>
      </c>
      <c r="G277" s="29"/>
      <c r="H277" s="29"/>
      <c r="I277" s="102">
        <v>45556</v>
      </c>
      <c r="J277" s="103">
        <v>21.7</v>
      </c>
      <c r="K277" s="104">
        <v>0.38019999999999998</v>
      </c>
      <c r="L277" s="105">
        <v>9.923</v>
      </c>
      <c r="M277" s="106" t="s">
        <v>68</v>
      </c>
      <c r="N277" s="107">
        <v>27.533999999999999</v>
      </c>
    </row>
    <row r="278" spans="1:14" s="65" customFormat="1" ht="12" x14ac:dyDescent="0.2">
      <c r="A278" s="30">
        <v>45557</v>
      </c>
      <c r="B278" s="31">
        <v>17.7</v>
      </c>
      <c r="C278" s="34">
        <v>0.64090000000000003</v>
      </c>
      <c r="D278" s="33">
        <v>13.741</v>
      </c>
      <c r="E278" s="32">
        <v>0.79</v>
      </c>
      <c r="F278" s="48">
        <v>67.468000000000004</v>
      </c>
      <c r="G278" s="29"/>
      <c r="H278" s="29"/>
      <c r="I278" s="102">
        <v>45557</v>
      </c>
      <c r="J278" s="103">
        <v>17.7</v>
      </c>
      <c r="K278" s="104">
        <v>0.64090000000000003</v>
      </c>
      <c r="L278" s="105">
        <v>13.741</v>
      </c>
      <c r="M278" s="106" t="s">
        <v>66</v>
      </c>
      <c r="N278" s="107">
        <v>67.468000000000004</v>
      </c>
    </row>
    <row r="279" spans="1:14" s="65" customFormat="1" ht="12" x14ac:dyDescent="0.2">
      <c r="A279" s="30">
        <v>45558</v>
      </c>
      <c r="B279" s="31">
        <v>13.2</v>
      </c>
      <c r="C279" s="34">
        <v>4.2299999999999997E-2</v>
      </c>
      <c r="D279" s="33">
        <v>0.46</v>
      </c>
      <c r="E279" s="32">
        <v>0.59</v>
      </c>
      <c r="F279" s="48">
        <v>1.498</v>
      </c>
      <c r="G279" s="29"/>
      <c r="H279" s="29"/>
      <c r="I279" s="102">
        <v>45558</v>
      </c>
      <c r="J279" s="103">
        <v>13.2</v>
      </c>
      <c r="K279" s="104">
        <v>4.2299999999999997E-2</v>
      </c>
      <c r="L279" s="105">
        <v>0.46</v>
      </c>
      <c r="M279" s="106" t="s">
        <v>66</v>
      </c>
      <c r="N279" s="107">
        <v>1.498</v>
      </c>
    </row>
    <row r="280" spans="1:14" s="65" customFormat="1" ht="12" x14ac:dyDescent="0.2">
      <c r="A280" s="30">
        <v>45559</v>
      </c>
      <c r="B280" s="31">
        <v>10.4</v>
      </c>
      <c r="C280" s="34">
        <v>3.1199999999999999E-2</v>
      </c>
      <c r="D280" s="33">
        <v>0.3</v>
      </c>
      <c r="E280" s="32">
        <v>0.64</v>
      </c>
      <c r="F280" s="48">
        <v>1.5149999999999999</v>
      </c>
      <c r="G280" s="29"/>
      <c r="H280" s="29"/>
      <c r="I280" s="102">
        <v>45559</v>
      </c>
      <c r="J280" s="103">
        <v>10.4</v>
      </c>
      <c r="K280" s="104">
        <v>3.1199999999999999E-2</v>
      </c>
      <c r="L280" s="105">
        <v>0.3</v>
      </c>
      <c r="M280" s="106" t="s">
        <v>66</v>
      </c>
      <c r="N280" s="107">
        <v>1.5149999999999999</v>
      </c>
    </row>
    <row r="281" spans="1:14" s="65" customFormat="1" ht="12" x14ac:dyDescent="0.2">
      <c r="A281" s="30">
        <v>45560</v>
      </c>
      <c r="B281" s="31">
        <v>6.9</v>
      </c>
      <c r="C281" s="34">
        <v>1.2999999999999999E-2</v>
      </c>
      <c r="D281" s="33">
        <v>0.13600000000000001</v>
      </c>
      <c r="E281" s="32">
        <v>0.35</v>
      </c>
      <c r="F281" s="48">
        <v>0.66400000000000003</v>
      </c>
      <c r="G281" s="29"/>
      <c r="H281" s="29"/>
      <c r="I281" s="102">
        <v>45560</v>
      </c>
      <c r="J281" s="103">
        <v>6.9</v>
      </c>
      <c r="K281" s="104">
        <v>1.2999999999999999E-2</v>
      </c>
      <c r="L281" s="105">
        <v>0.13600000000000001</v>
      </c>
      <c r="M281" s="106" t="s">
        <v>30</v>
      </c>
      <c r="N281" s="107">
        <v>0.66400000000000003</v>
      </c>
    </row>
    <row r="282" spans="1:14" s="65" customFormat="1" ht="12" x14ac:dyDescent="0.2">
      <c r="A282" s="30">
        <v>45561</v>
      </c>
      <c r="B282" s="31">
        <v>3.3</v>
      </c>
      <c r="C282" s="34">
        <v>5.8999999999999999E-3</v>
      </c>
      <c r="D282" s="33">
        <v>6.3E-2</v>
      </c>
      <c r="E282" s="32">
        <v>0.32</v>
      </c>
      <c r="F282" s="48">
        <v>0.35699999999999998</v>
      </c>
      <c r="G282" s="29"/>
      <c r="H282" s="29"/>
      <c r="I282" s="102">
        <v>45561</v>
      </c>
      <c r="J282" s="103" t="s">
        <v>73</v>
      </c>
      <c r="K282" s="104">
        <v>5.8999999999999999E-3</v>
      </c>
      <c r="L282" s="105">
        <v>6.3E-2</v>
      </c>
      <c r="M282" s="106" t="s">
        <v>30</v>
      </c>
      <c r="N282" s="107">
        <v>0.35699999999999998</v>
      </c>
    </row>
    <row r="283" spans="1:14" s="65" customFormat="1" ht="12" x14ac:dyDescent="0.2">
      <c r="A283" s="30">
        <v>45562</v>
      </c>
      <c r="B283" s="31">
        <v>13.3</v>
      </c>
      <c r="C283" s="34">
        <v>1.7999999999999999E-2</v>
      </c>
      <c r="D283" s="33">
        <v>0.19500000000000001</v>
      </c>
      <c r="E283" s="32">
        <v>0.97</v>
      </c>
      <c r="F283" s="48">
        <v>0.69599999999999995</v>
      </c>
      <c r="G283" s="29"/>
      <c r="H283" s="29"/>
      <c r="I283" s="102">
        <v>45562</v>
      </c>
      <c r="J283" s="103">
        <v>13.3</v>
      </c>
      <c r="K283" s="104">
        <v>1.7999999999999999E-2</v>
      </c>
      <c r="L283" s="105">
        <v>0.19500000000000001</v>
      </c>
      <c r="M283" s="106" t="s">
        <v>66</v>
      </c>
      <c r="N283" s="107">
        <v>0.69599999999999995</v>
      </c>
    </row>
    <row r="284" spans="1:14" s="65" customFormat="1" ht="12" x14ac:dyDescent="0.2">
      <c r="A284" s="30">
        <v>45563</v>
      </c>
      <c r="B284" s="31">
        <v>7</v>
      </c>
      <c r="C284" s="34">
        <v>7.7000000000000002E-3</v>
      </c>
      <c r="D284" s="33">
        <v>0.11799999999999999</v>
      </c>
      <c r="E284" s="32">
        <v>0.18</v>
      </c>
      <c r="F284" s="48">
        <v>0.54300000000000004</v>
      </c>
      <c r="G284" s="29"/>
      <c r="H284" s="29"/>
      <c r="I284" s="102">
        <v>45563</v>
      </c>
      <c r="J284" s="103">
        <v>7</v>
      </c>
      <c r="K284" s="104">
        <v>7.7000000000000002E-3</v>
      </c>
      <c r="L284" s="105">
        <v>0.11799999999999999</v>
      </c>
      <c r="M284" s="106" t="s">
        <v>30</v>
      </c>
      <c r="N284" s="107">
        <v>0.54300000000000004</v>
      </c>
    </row>
    <row r="285" spans="1:14" s="65" customFormat="1" ht="12" x14ac:dyDescent="0.2">
      <c r="A285" s="30">
        <v>45564</v>
      </c>
      <c r="B285" s="31">
        <v>6.5</v>
      </c>
      <c r="C285" s="34">
        <v>0.1817</v>
      </c>
      <c r="D285" s="33">
        <v>1.77</v>
      </c>
      <c r="E285" s="32">
        <v>0.25</v>
      </c>
      <c r="F285" s="48">
        <v>14.361000000000001</v>
      </c>
      <c r="G285" s="29"/>
      <c r="H285" s="29"/>
      <c r="I285" s="102">
        <v>45564</v>
      </c>
      <c r="J285" s="103">
        <v>6.5</v>
      </c>
      <c r="K285" s="104">
        <v>0.1817</v>
      </c>
      <c r="L285" s="105">
        <v>1.77</v>
      </c>
      <c r="M285" s="106" t="s">
        <v>30</v>
      </c>
      <c r="N285" s="107">
        <v>14.361000000000001</v>
      </c>
    </row>
    <row r="286" spans="1:14" s="65" customFormat="1" ht="12" x14ac:dyDescent="0.2">
      <c r="A286" s="30">
        <v>45565</v>
      </c>
      <c r="B286" s="31">
        <v>4.9000000000000004</v>
      </c>
      <c r="C286" s="34">
        <v>2.86E-2</v>
      </c>
      <c r="D286" s="33">
        <v>0.16600000000000001</v>
      </c>
      <c r="E286" s="32">
        <v>0.22</v>
      </c>
      <c r="F286" s="48">
        <v>1.2410000000000001</v>
      </c>
      <c r="G286" s="29"/>
      <c r="H286" s="29"/>
      <c r="I286" s="102">
        <v>45565</v>
      </c>
      <c r="J286" s="103">
        <v>4.9000000000000004</v>
      </c>
      <c r="K286" s="104">
        <v>2.86E-2</v>
      </c>
      <c r="L286" s="105">
        <v>0.16600000000000001</v>
      </c>
      <c r="M286" s="106" t="s">
        <v>30</v>
      </c>
      <c r="N286" s="107">
        <v>1.2410000000000001</v>
      </c>
    </row>
    <row r="287" spans="1:14" s="65" customFormat="1" ht="12" x14ac:dyDescent="0.2">
      <c r="A287" s="30">
        <v>45566</v>
      </c>
      <c r="B287" s="31">
        <v>5.3</v>
      </c>
      <c r="C287" s="34">
        <v>6.1999999999999998E-3</v>
      </c>
      <c r="D287" s="33">
        <v>0.22700000000000001</v>
      </c>
      <c r="E287" s="32">
        <v>0.28000000000000003</v>
      </c>
      <c r="F287" s="48">
        <v>0.26100000000000001</v>
      </c>
      <c r="G287" s="29"/>
      <c r="H287" s="29"/>
      <c r="I287" s="102">
        <v>45566</v>
      </c>
      <c r="J287" s="103">
        <v>5.3</v>
      </c>
      <c r="K287" s="104">
        <v>6.1999999999999998E-3</v>
      </c>
      <c r="L287" s="105">
        <v>0.22700000000000001</v>
      </c>
      <c r="M287" s="106" t="s">
        <v>30</v>
      </c>
      <c r="N287" s="107">
        <v>0.26100000000000001</v>
      </c>
    </row>
    <row r="288" spans="1:14" s="65" customFormat="1" ht="12" x14ac:dyDescent="0.2">
      <c r="A288" s="30">
        <v>45567</v>
      </c>
      <c r="B288" s="31">
        <v>14.1</v>
      </c>
      <c r="C288" s="34">
        <v>0.1239</v>
      </c>
      <c r="D288" s="33">
        <v>1.956</v>
      </c>
      <c r="E288" s="32">
        <v>1.25</v>
      </c>
      <c r="F288" s="48">
        <v>5.6550000000000002</v>
      </c>
      <c r="G288" s="29"/>
      <c r="H288" s="29"/>
      <c r="I288" s="102">
        <v>45567</v>
      </c>
      <c r="J288" s="103">
        <v>14.1</v>
      </c>
      <c r="K288" s="104">
        <v>0.1239</v>
      </c>
      <c r="L288" s="105">
        <v>1.956</v>
      </c>
      <c r="M288" s="106" t="s">
        <v>68</v>
      </c>
      <c r="N288" s="107">
        <v>5.6550000000000002</v>
      </c>
    </row>
    <row r="289" spans="1:14" s="65" customFormat="1" ht="12" x14ac:dyDescent="0.2">
      <c r="A289" s="30">
        <v>45568</v>
      </c>
      <c r="B289" s="31">
        <v>11.2</v>
      </c>
      <c r="C289" s="34">
        <v>6.4000000000000003E-3</v>
      </c>
      <c r="D289" s="33">
        <v>0.124</v>
      </c>
      <c r="E289" s="32">
        <v>0.41</v>
      </c>
      <c r="F289" s="48">
        <v>0.57499999999999996</v>
      </c>
      <c r="G289" s="29"/>
      <c r="H289" s="29"/>
      <c r="I289" s="102">
        <v>45568</v>
      </c>
      <c r="J289" s="103">
        <v>11.2</v>
      </c>
      <c r="K289" s="104">
        <v>6.4000000000000003E-3</v>
      </c>
      <c r="L289" s="105">
        <v>0.124</v>
      </c>
      <c r="M289" s="106" t="s">
        <v>30</v>
      </c>
      <c r="N289" s="107">
        <v>0.57499999999999996</v>
      </c>
    </row>
    <row r="290" spans="1:14" s="65" customFormat="1" ht="12" x14ac:dyDescent="0.2">
      <c r="A290" s="30">
        <v>45569</v>
      </c>
      <c r="B290" s="31">
        <v>14</v>
      </c>
      <c r="C290" s="34">
        <v>0.21560000000000001</v>
      </c>
      <c r="D290" s="33">
        <v>3.3780000000000001</v>
      </c>
      <c r="E290" s="32">
        <v>1.32</v>
      </c>
      <c r="F290" s="48">
        <v>20.896000000000001</v>
      </c>
      <c r="G290" s="29"/>
      <c r="H290" s="29"/>
      <c r="I290" s="102">
        <v>45569</v>
      </c>
      <c r="J290" s="103">
        <v>14</v>
      </c>
      <c r="K290" s="104">
        <v>0.21560000000000001</v>
      </c>
      <c r="L290" s="105">
        <v>3.3780000000000001</v>
      </c>
      <c r="M290" s="106" t="s">
        <v>69</v>
      </c>
      <c r="N290" s="107">
        <v>20.896000000000001</v>
      </c>
    </row>
    <row r="291" spans="1:14" s="65" customFormat="1" ht="12" x14ac:dyDescent="0.2">
      <c r="A291" s="30">
        <v>45570</v>
      </c>
      <c r="B291" s="31">
        <v>12.1</v>
      </c>
      <c r="C291" s="34">
        <v>0.35160000000000002</v>
      </c>
      <c r="D291" s="33">
        <v>5.7430000000000003</v>
      </c>
      <c r="E291" s="32">
        <v>0.88</v>
      </c>
      <c r="F291" s="48">
        <v>35.043999999999997</v>
      </c>
      <c r="G291" s="29"/>
      <c r="H291" s="29"/>
      <c r="I291" s="102">
        <v>45570</v>
      </c>
      <c r="J291" s="103">
        <v>12.1</v>
      </c>
      <c r="K291" s="104">
        <v>0.35160000000000002</v>
      </c>
      <c r="L291" s="105">
        <v>5.7430000000000003</v>
      </c>
      <c r="M291" s="106" t="s">
        <v>69</v>
      </c>
      <c r="N291" s="107">
        <v>35.043999999999997</v>
      </c>
    </row>
    <row r="292" spans="1:14" s="65" customFormat="1" ht="12" x14ac:dyDescent="0.2">
      <c r="A292" s="30">
        <v>45571</v>
      </c>
      <c r="B292" s="31">
        <v>9.6999999999999993</v>
      </c>
      <c r="C292" s="34">
        <v>0.12820000000000001</v>
      </c>
      <c r="D292" s="33">
        <v>1.121</v>
      </c>
      <c r="E292" s="32">
        <v>0.49</v>
      </c>
      <c r="F292" s="48">
        <v>11.061</v>
      </c>
      <c r="G292" s="29"/>
      <c r="H292" s="29"/>
      <c r="I292" s="102">
        <v>45571</v>
      </c>
      <c r="J292" s="103">
        <v>9.6999999999999993</v>
      </c>
      <c r="K292" s="104">
        <v>0.12820000000000001</v>
      </c>
      <c r="L292" s="105">
        <v>1.121</v>
      </c>
      <c r="M292" s="106" t="s">
        <v>30</v>
      </c>
      <c r="N292" s="107">
        <v>11.061</v>
      </c>
    </row>
    <row r="293" spans="1:14" s="65" customFormat="1" ht="12" x14ac:dyDescent="0.2">
      <c r="A293" s="30">
        <v>45572</v>
      </c>
      <c r="B293" s="31">
        <v>13.4</v>
      </c>
      <c r="C293" s="34">
        <v>3.1600000000000003E-2</v>
      </c>
      <c r="D293" s="33">
        <v>0.312</v>
      </c>
      <c r="E293" s="32">
        <v>1.06</v>
      </c>
      <c r="F293" s="48">
        <v>1.571</v>
      </c>
      <c r="G293" s="29"/>
      <c r="H293" s="29"/>
      <c r="I293" s="102">
        <v>45572</v>
      </c>
      <c r="J293" s="103">
        <v>13.4</v>
      </c>
      <c r="K293" s="104">
        <v>3.1600000000000003E-2</v>
      </c>
      <c r="L293" s="105">
        <v>0.312</v>
      </c>
      <c r="M293" s="106" t="s">
        <v>67</v>
      </c>
      <c r="N293" s="107">
        <v>1.571</v>
      </c>
    </row>
    <row r="294" spans="1:14" s="65" customFormat="1" ht="12" x14ac:dyDescent="0.2">
      <c r="A294" s="30">
        <v>45573</v>
      </c>
      <c r="B294" s="31">
        <v>10.5</v>
      </c>
      <c r="C294" s="34">
        <v>2.2800000000000001E-2</v>
      </c>
      <c r="D294" s="33">
        <v>0.183</v>
      </c>
      <c r="E294" s="32">
        <v>0.56999999999999995</v>
      </c>
      <c r="F294" s="48">
        <v>0.995</v>
      </c>
      <c r="G294" s="29"/>
      <c r="H294" s="29"/>
      <c r="I294" s="102">
        <v>45573</v>
      </c>
      <c r="J294" s="103">
        <v>10.5</v>
      </c>
      <c r="K294" s="104">
        <v>2.2800000000000001E-2</v>
      </c>
      <c r="L294" s="105">
        <v>0.183</v>
      </c>
      <c r="M294" s="106" t="s">
        <v>67</v>
      </c>
      <c r="N294" s="107">
        <v>0.995</v>
      </c>
    </row>
    <row r="295" spans="1:14" s="65" customFormat="1" ht="12" x14ac:dyDescent="0.2">
      <c r="A295" s="30">
        <v>45574</v>
      </c>
      <c r="B295" s="31">
        <v>3.6</v>
      </c>
      <c r="C295" s="34">
        <v>1.5800000000000002E-2</v>
      </c>
      <c r="D295" s="33">
        <v>0.122</v>
      </c>
      <c r="E295" s="32">
        <v>0.02</v>
      </c>
      <c r="F295" s="48">
        <v>0.86</v>
      </c>
      <c r="G295" s="29"/>
      <c r="H295" s="29"/>
      <c r="I295" s="102">
        <v>45574</v>
      </c>
      <c r="J295" s="103" t="s">
        <v>73</v>
      </c>
      <c r="K295" s="104">
        <v>1.5800000000000002E-2</v>
      </c>
      <c r="L295" s="105">
        <v>0.122</v>
      </c>
      <c r="M295" s="106" t="s">
        <v>30</v>
      </c>
      <c r="N295" s="107">
        <v>0.86</v>
      </c>
    </row>
    <row r="296" spans="1:14" s="65" customFormat="1" ht="12" x14ac:dyDescent="0.2">
      <c r="A296" s="30">
        <v>45575</v>
      </c>
      <c r="B296" s="31">
        <v>5.9</v>
      </c>
      <c r="C296" s="34">
        <v>4.0000000000000001E-3</v>
      </c>
      <c r="D296" s="33">
        <v>0.16600000000000001</v>
      </c>
      <c r="E296" s="32">
        <v>0.14000000000000001</v>
      </c>
      <c r="F296" s="48">
        <v>0.32</v>
      </c>
      <c r="G296" s="29"/>
      <c r="H296" s="29"/>
      <c r="I296" s="102">
        <v>45575</v>
      </c>
      <c r="J296" s="103">
        <v>5.9</v>
      </c>
      <c r="K296" s="104">
        <v>4.0000000000000001E-3</v>
      </c>
      <c r="L296" s="105">
        <v>0.16600000000000001</v>
      </c>
      <c r="M296" s="106" t="s">
        <v>30</v>
      </c>
      <c r="N296" s="107">
        <v>0.32</v>
      </c>
    </row>
    <row r="297" spans="1:14" s="65" customFormat="1" ht="12" x14ac:dyDescent="0.2">
      <c r="A297" s="30">
        <v>45576</v>
      </c>
      <c r="B297" s="31">
        <v>12.1</v>
      </c>
      <c r="C297" s="34">
        <v>0.22520000000000001</v>
      </c>
      <c r="D297" s="33">
        <v>4.67</v>
      </c>
      <c r="E297" s="32">
        <v>0.78</v>
      </c>
      <c r="F297" s="48">
        <v>23.975999999999999</v>
      </c>
      <c r="G297" s="29"/>
      <c r="H297" s="29"/>
      <c r="I297" s="102">
        <v>45576</v>
      </c>
      <c r="J297" s="103">
        <v>12.1</v>
      </c>
      <c r="K297" s="104">
        <v>0.22520000000000001</v>
      </c>
      <c r="L297" s="105">
        <v>4.67</v>
      </c>
      <c r="M297" s="106" t="s">
        <v>69</v>
      </c>
      <c r="N297" s="107">
        <v>23.975999999999999</v>
      </c>
    </row>
    <row r="298" spans="1:14" s="65" customFormat="1" ht="12" x14ac:dyDescent="0.2">
      <c r="A298" s="30">
        <v>45577</v>
      </c>
      <c r="B298" s="31">
        <v>8.1</v>
      </c>
      <c r="C298" s="34">
        <v>0.4143</v>
      </c>
      <c r="D298" s="33">
        <v>5.0670000000000002</v>
      </c>
      <c r="E298" s="32">
        <v>0.35</v>
      </c>
      <c r="F298" s="48">
        <v>57.326000000000001</v>
      </c>
      <c r="G298" s="29"/>
      <c r="H298" s="29"/>
      <c r="I298" s="102">
        <v>45577</v>
      </c>
      <c r="J298" s="103">
        <v>8.1</v>
      </c>
      <c r="K298" s="104">
        <v>0.4143</v>
      </c>
      <c r="L298" s="105">
        <v>5.0670000000000002</v>
      </c>
      <c r="M298" s="106" t="s">
        <v>30</v>
      </c>
      <c r="N298" s="107">
        <v>57.326000000000001</v>
      </c>
    </row>
    <row r="299" spans="1:14" s="65" customFormat="1" ht="12" x14ac:dyDescent="0.2">
      <c r="A299" s="30">
        <v>45578</v>
      </c>
      <c r="B299" s="31">
        <v>9.4</v>
      </c>
      <c r="C299" s="34">
        <v>7.0499999999999993E-2</v>
      </c>
      <c r="D299" s="33">
        <v>0.60399999999999998</v>
      </c>
      <c r="E299" s="32">
        <v>0.16</v>
      </c>
      <c r="F299" s="48">
        <v>5.992</v>
      </c>
      <c r="G299" s="29"/>
      <c r="H299" s="29"/>
      <c r="I299" s="102">
        <v>45578</v>
      </c>
      <c r="J299" s="103">
        <v>9.4</v>
      </c>
      <c r="K299" s="104">
        <v>7.0499999999999993E-2</v>
      </c>
      <c r="L299" s="105">
        <v>0.60399999999999998</v>
      </c>
      <c r="M299" s="106" t="s">
        <v>30</v>
      </c>
      <c r="N299" s="107">
        <v>5.992</v>
      </c>
    </row>
    <row r="300" spans="1:14" s="65" customFormat="1" ht="12" x14ac:dyDescent="0.2">
      <c r="A300" s="30">
        <v>45579</v>
      </c>
      <c r="B300" s="31">
        <v>12.4</v>
      </c>
      <c r="C300" s="34">
        <v>0.22020000000000001</v>
      </c>
      <c r="D300" s="33">
        <v>3.403</v>
      </c>
      <c r="E300" s="32">
        <v>0.48</v>
      </c>
      <c r="F300" s="48">
        <v>19.388999999999999</v>
      </c>
      <c r="G300" s="29"/>
      <c r="H300" s="29"/>
      <c r="I300" s="102">
        <v>45579</v>
      </c>
      <c r="J300" s="103">
        <v>12.4</v>
      </c>
      <c r="K300" s="104">
        <v>0.22020000000000001</v>
      </c>
      <c r="L300" s="105">
        <v>3.403</v>
      </c>
      <c r="M300" s="106" t="s">
        <v>30</v>
      </c>
      <c r="N300" s="107">
        <v>19.388999999999999</v>
      </c>
    </row>
    <row r="301" spans="1:14" s="65" customFormat="1" ht="12" x14ac:dyDescent="0.2">
      <c r="A301" s="30">
        <v>45580</v>
      </c>
      <c r="B301" s="31">
        <v>11.7</v>
      </c>
      <c r="C301" s="34">
        <v>2.23E-2</v>
      </c>
      <c r="D301" s="33">
        <v>0.29199999999999998</v>
      </c>
      <c r="E301" s="32">
        <v>0.45</v>
      </c>
      <c r="F301" s="48">
        <v>1.2370000000000001</v>
      </c>
      <c r="G301" s="29"/>
      <c r="H301" s="29"/>
      <c r="I301" s="102">
        <v>45580</v>
      </c>
      <c r="J301" s="103">
        <v>11.7</v>
      </c>
      <c r="K301" s="104">
        <v>2.23E-2</v>
      </c>
      <c r="L301" s="105">
        <v>0.29199999999999998</v>
      </c>
      <c r="M301" s="106" t="s">
        <v>30</v>
      </c>
      <c r="N301" s="107">
        <v>1.2370000000000001</v>
      </c>
    </row>
    <row r="302" spans="1:14" s="65" customFormat="1" ht="12" x14ac:dyDescent="0.2">
      <c r="A302" s="30">
        <v>45581</v>
      </c>
      <c r="B302" s="31">
        <v>15.1</v>
      </c>
      <c r="C302" s="34">
        <v>4.1200000000000001E-2</v>
      </c>
      <c r="D302" s="33">
        <v>0.89200000000000002</v>
      </c>
      <c r="E302" s="32">
        <v>1.21</v>
      </c>
      <c r="F302" s="48">
        <v>3.327</v>
      </c>
      <c r="G302" s="29"/>
      <c r="H302" s="29"/>
      <c r="I302" s="102">
        <v>45581</v>
      </c>
      <c r="J302" s="103">
        <v>15.1</v>
      </c>
      <c r="K302" s="104">
        <v>4.1200000000000001E-2</v>
      </c>
      <c r="L302" s="105">
        <v>0.89200000000000002</v>
      </c>
      <c r="M302" s="106" t="s">
        <v>66</v>
      </c>
      <c r="N302" s="107">
        <v>3.327</v>
      </c>
    </row>
    <row r="303" spans="1:14" s="65" customFormat="1" ht="12" x14ac:dyDescent="0.2">
      <c r="A303" s="30">
        <v>45582</v>
      </c>
      <c r="B303" s="31">
        <v>10.9</v>
      </c>
      <c r="C303" s="34">
        <v>7.0900000000000005E-2</v>
      </c>
      <c r="D303" s="33">
        <v>1.272</v>
      </c>
      <c r="E303" s="32">
        <v>0.44</v>
      </c>
      <c r="F303" s="48">
        <v>4.3070000000000004</v>
      </c>
      <c r="G303" s="29"/>
      <c r="H303" s="29"/>
      <c r="I303" s="102">
        <v>45582</v>
      </c>
      <c r="J303" s="103">
        <v>10.9</v>
      </c>
      <c r="K303" s="104">
        <v>7.0900000000000005E-2</v>
      </c>
      <c r="L303" s="105">
        <v>1.272</v>
      </c>
      <c r="M303" s="106" t="s">
        <v>30</v>
      </c>
      <c r="N303" s="107">
        <v>4.3070000000000004</v>
      </c>
    </row>
    <row r="304" spans="1:14" s="65" customFormat="1" ht="12" x14ac:dyDescent="0.2">
      <c r="A304" s="30">
        <v>45583</v>
      </c>
      <c r="B304" s="31">
        <v>20</v>
      </c>
      <c r="C304" s="34">
        <v>0.22889999999999999</v>
      </c>
      <c r="D304" s="33">
        <v>3.2629999999999999</v>
      </c>
      <c r="E304" s="32">
        <v>1.27</v>
      </c>
      <c r="F304" s="48">
        <v>23.495999999999999</v>
      </c>
      <c r="G304" s="29"/>
      <c r="H304" s="29"/>
      <c r="I304" s="102">
        <v>45583</v>
      </c>
      <c r="J304" s="103">
        <v>20</v>
      </c>
      <c r="K304" s="104">
        <v>0.22889999999999999</v>
      </c>
      <c r="L304" s="105">
        <v>3.2629999999999999</v>
      </c>
      <c r="M304" s="106" t="s">
        <v>68</v>
      </c>
      <c r="N304" s="107">
        <v>23.495999999999999</v>
      </c>
    </row>
    <row r="305" spans="1:19" s="65" customFormat="1" ht="12" x14ac:dyDescent="0.2">
      <c r="A305" s="30">
        <v>45584</v>
      </c>
      <c r="B305" s="31">
        <v>7.3</v>
      </c>
      <c r="C305" s="34">
        <v>4.1000000000000003E-3</v>
      </c>
      <c r="D305" s="33">
        <v>0.112</v>
      </c>
      <c r="E305" s="32">
        <v>0.06</v>
      </c>
      <c r="F305" s="48">
        <v>0.75</v>
      </c>
      <c r="G305" s="29"/>
      <c r="H305" s="29"/>
      <c r="I305" s="102">
        <v>45584</v>
      </c>
      <c r="J305" s="103">
        <v>7.3</v>
      </c>
      <c r="K305" s="104">
        <v>4.1000000000000003E-3</v>
      </c>
      <c r="L305" s="105">
        <v>0.112</v>
      </c>
      <c r="M305" s="106" t="s">
        <v>30</v>
      </c>
      <c r="N305" s="107">
        <v>0.75</v>
      </c>
      <c r="S305" s="130"/>
    </row>
    <row r="306" spans="1:19" s="65" customFormat="1" ht="12" x14ac:dyDescent="0.2">
      <c r="A306" s="30">
        <v>45585</v>
      </c>
      <c r="B306" s="31">
        <v>6.9</v>
      </c>
      <c r="C306" s="34">
        <v>5.8999999999999999E-3</v>
      </c>
      <c r="D306" s="33">
        <v>0.114</v>
      </c>
      <c r="E306" s="32">
        <v>-0.04</v>
      </c>
      <c r="F306" s="48">
        <v>0.40500000000000003</v>
      </c>
      <c r="G306" s="29"/>
      <c r="H306" s="29"/>
      <c r="I306" s="102">
        <v>45585</v>
      </c>
      <c r="J306" s="103">
        <v>6.9</v>
      </c>
      <c r="K306" s="104">
        <v>5.8999999999999999E-3</v>
      </c>
      <c r="L306" s="105">
        <v>0.114</v>
      </c>
      <c r="M306" s="106" t="s">
        <v>30</v>
      </c>
      <c r="N306" s="107">
        <v>0.40500000000000003</v>
      </c>
      <c r="S306" s="130"/>
    </row>
    <row r="307" spans="1:19" s="65" customFormat="1" ht="12" x14ac:dyDescent="0.2">
      <c r="A307" s="30">
        <v>45586</v>
      </c>
      <c r="B307" s="31">
        <v>6.6</v>
      </c>
      <c r="C307" s="34">
        <v>8.5300000000000001E-2</v>
      </c>
      <c r="D307" s="33">
        <v>2.89</v>
      </c>
      <c r="E307" s="32">
        <v>0.23</v>
      </c>
      <c r="F307" s="48">
        <v>3.8359999999999999</v>
      </c>
      <c r="G307" s="29"/>
      <c r="H307" s="29"/>
      <c r="I307" s="102">
        <v>45586</v>
      </c>
      <c r="J307" s="103">
        <v>6.6</v>
      </c>
      <c r="K307" s="104">
        <v>8.5300000000000001E-2</v>
      </c>
      <c r="L307" s="105">
        <v>2.89</v>
      </c>
      <c r="M307" s="106" t="s">
        <v>30</v>
      </c>
      <c r="N307" s="107">
        <v>3.8359999999999999</v>
      </c>
      <c r="S307" s="130"/>
    </row>
    <row r="308" spans="1:19" s="65" customFormat="1" ht="12" x14ac:dyDescent="0.2">
      <c r="A308" s="30">
        <v>45587</v>
      </c>
      <c r="B308" s="31">
        <v>16.399999999999999</v>
      </c>
      <c r="C308" s="34">
        <v>0.20699999999999999</v>
      </c>
      <c r="D308" s="33">
        <v>5.4909999999999997</v>
      </c>
      <c r="E308" s="32">
        <v>1.24</v>
      </c>
      <c r="F308" s="48">
        <v>17.055</v>
      </c>
      <c r="G308" s="29"/>
      <c r="H308" s="29"/>
      <c r="I308" s="102">
        <v>45587</v>
      </c>
      <c r="J308" s="103">
        <v>16.399999999999999</v>
      </c>
      <c r="K308" s="104">
        <v>0.20699999999999999</v>
      </c>
      <c r="L308" s="105">
        <v>5.4909999999999997</v>
      </c>
      <c r="M308" s="106">
        <v>1.24</v>
      </c>
      <c r="N308" s="107">
        <v>17.055</v>
      </c>
      <c r="S308" s="130"/>
    </row>
    <row r="309" spans="1:19" s="65" customFormat="1" ht="12" x14ac:dyDescent="0.2">
      <c r="A309" s="30">
        <v>45588</v>
      </c>
      <c r="B309" s="31">
        <v>22.2</v>
      </c>
      <c r="C309" s="34">
        <v>0.62280000000000002</v>
      </c>
      <c r="D309" s="33">
        <v>9.9280000000000008</v>
      </c>
      <c r="E309" s="32">
        <v>1.66</v>
      </c>
      <c r="F309" s="48">
        <v>46.825000000000003</v>
      </c>
      <c r="G309" s="29"/>
      <c r="H309" s="29"/>
      <c r="I309" s="102">
        <v>45588</v>
      </c>
      <c r="J309" s="103">
        <v>22.2</v>
      </c>
      <c r="K309" s="104">
        <v>0.62280000000000002</v>
      </c>
      <c r="L309" s="105">
        <v>9.9280000000000008</v>
      </c>
      <c r="M309" s="106">
        <v>1.66</v>
      </c>
      <c r="N309" s="107">
        <v>46.825000000000003</v>
      </c>
      <c r="S309" s="130"/>
    </row>
    <row r="310" spans="1:19" s="65" customFormat="1" ht="12" x14ac:dyDescent="0.2">
      <c r="A310" s="30">
        <v>45589</v>
      </c>
      <c r="B310" s="31">
        <v>16.5</v>
      </c>
      <c r="C310" s="34">
        <v>0.443</v>
      </c>
      <c r="D310" s="33">
        <v>8.5259999999999998</v>
      </c>
      <c r="E310" s="32">
        <v>1.23</v>
      </c>
      <c r="F310" s="48">
        <v>38.86</v>
      </c>
      <c r="G310" s="29"/>
      <c r="H310" s="29"/>
      <c r="I310" s="102">
        <v>45589</v>
      </c>
      <c r="J310" s="103">
        <v>16.5</v>
      </c>
      <c r="K310" s="104">
        <v>0.443</v>
      </c>
      <c r="L310" s="105">
        <v>8.5259999999999998</v>
      </c>
      <c r="M310" s="106">
        <v>1.23</v>
      </c>
      <c r="N310" s="107">
        <v>38.86</v>
      </c>
      <c r="S310" s="130"/>
    </row>
    <row r="311" spans="1:19" s="65" customFormat="1" ht="12" x14ac:dyDescent="0.2">
      <c r="A311" s="30">
        <v>45590</v>
      </c>
      <c r="B311" s="31">
        <v>16.899999999999999</v>
      </c>
      <c r="C311" s="34">
        <v>8.8499999999999995E-2</v>
      </c>
      <c r="D311" s="33">
        <v>2.71</v>
      </c>
      <c r="E311" s="32">
        <v>0.79</v>
      </c>
      <c r="F311" s="48">
        <v>10.315</v>
      </c>
      <c r="G311" s="29"/>
      <c r="H311" s="29"/>
      <c r="I311" s="102">
        <v>45590</v>
      </c>
      <c r="J311" s="103">
        <v>16.899999999999999</v>
      </c>
      <c r="K311" s="104">
        <v>8.8499999999999995E-2</v>
      </c>
      <c r="L311" s="105">
        <v>2.71</v>
      </c>
      <c r="M311" s="106">
        <v>0.79</v>
      </c>
      <c r="N311" s="107">
        <v>10.315</v>
      </c>
      <c r="S311" s="130"/>
    </row>
    <row r="312" spans="1:19" s="65" customFormat="1" ht="12" x14ac:dyDescent="0.2">
      <c r="A312" s="30">
        <v>45591</v>
      </c>
      <c r="B312" s="31">
        <v>21.5</v>
      </c>
      <c r="C312" s="34">
        <v>0.46479999999999999</v>
      </c>
      <c r="D312" s="33">
        <v>11.313000000000001</v>
      </c>
      <c r="E312" s="32">
        <v>1.53</v>
      </c>
      <c r="F312" s="48">
        <v>48.222000000000001</v>
      </c>
      <c r="G312" s="29"/>
      <c r="H312" s="29"/>
      <c r="I312" s="102">
        <v>45591</v>
      </c>
      <c r="J312" s="103">
        <v>21.5</v>
      </c>
      <c r="K312" s="104">
        <v>0.46479999999999999</v>
      </c>
      <c r="L312" s="105">
        <v>11.313000000000001</v>
      </c>
      <c r="M312" s="106">
        <v>1.53</v>
      </c>
      <c r="N312" s="107">
        <v>48.222000000000001</v>
      </c>
      <c r="S312" s="130"/>
    </row>
    <row r="313" spans="1:19" s="65" customFormat="1" ht="12" x14ac:dyDescent="0.2">
      <c r="A313" s="30">
        <v>45592</v>
      </c>
      <c r="B313" s="31">
        <v>18.600000000000001</v>
      </c>
      <c r="C313" s="34">
        <v>7.8399999999999997E-2</v>
      </c>
      <c r="D313" s="33">
        <v>0.78</v>
      </c>
      <c r="E313" s="32">
        <v>0.85</v>
      </c>
      <c r="F313" s="48">
        <v>9.1989999999999998</v>
      </c>
      <c r="G313" s="29"/>
      <c r="H313" s="29"/>
      <c r="I313" s="102">
        <v>45592</v>
      </c>
      <c r="J313" s="103">
        <v>18.600000000000001</v>
      </c>
      <c r="K313" s="104">
        <v>7.8399999999999997E-2</v>
      </c>
      <c r="L313" s="105">
        <v>0.78</v>
      </c>
      <c r="M313" s="106">
        <v>0.85</v>
      </c>
      <c r="N313" s="107">
        <v>9.1989999999999998</v>
      </c>
      <c r="S313" s="130"/>
    </row>
    <row r="314" spans="1:19" s="65" customFormat="1" ht="12" x14ac:dyDescent="0.2">
      <c r="A314" s="30">
        <v>45593</v>
      </c>
      <c r="B314" s="31">
        <v>12.9</v>
      </c>
      <c r="C314" s="34">
        <v>1.04E-2</v>
      </c>
      <c r="D314" s="33">
        <v>0.27</v>
      </c>
      <c r="E314" s="32">
        <v>0.82</v>
      </c>
      <c r="F314" s="48">
        <v>0.97099999999999997</v>
      </c>
      <c r="G314" s="29"/>
      <c r="H314" s="29"/>
      <c r="I314" s="102">
        <v>45593</v>
      </c>
      <c r="J314" s="103">
        <v>12.9</v>
      </c>
      <c r="K314" s="104">
        <v>1.04E-2</v>
      </c>
      <c r="L314" s="105">
        <v>0.27</v>
      </c>
      <c r="M314" s="106">
        <v>0.82</v>
      </c>
      <c r="N314" s="107">
        <v>0.97099999999999997</v>
      </c>
      <c r="S314" s="130"/>
    </row>
    <row r="315" spans="1:19" s="65" customFormat="1" ht="12" x14ac:dyDescent="0.2">
      <c r="A315" s="30">
        <v>45594</v>
      </c>
      <c r="B315" s="31">
        <v>19.399999999999999</v>
      </c>
      <c r="C315" s="34">
        <v>4.6399999999999997E-2</v>
      </c>
      <c r="D315" s="33">
        <v>0.41799999999999998</v>
      </c>
      <c r="E315" s="32">
        <v>1.35</v>
      </c>
      <c r="F315" s="48">
        <v>2.5089999999999999</v>
      </c>
      <c r="G315" s="29"/>
      <c r="H315" s="29"/>
      <c r="I315" s="102">
        <v>45594</v>
      </c>
      <c r="J315" s="103">
        <v>19.399999999999999</v>
      </c>
      <c r="K315" s="104">
        <v>4.6399999999999997E-2</v>
      </c>
      <c r="L315" s="105">
        <v>0.41799999999999998</v>
      </c>
      <c r="M315" s="106">
        <v>1.35</v>
      </c>
      <c r="N315" s="107">
        <v>2.5089999999999999</v>
      </c>
      <c r="S315" s="130"/>
    </row>
    <row r="316" spans="1:19" s="65" customFormat="1" ht="12" x14ac:dyDescent="0.2">
      <c r="A316" s="30">
        <v>45595</v>
      </c>
      <c r="B316" s="31">
        <v>12</v>
      </c>
      <c r="C316" s="34">
        <v>1.21E-2</v>
      </c>
      <c r="D316" s="33">
        <v>0.183</v>
      </c>
      <c r="E316" s="32">
        <v>0.9</v>
      </c>
      <c r="F316" s="48">
        <v>0.66</v>
      </c>
      <c r="G316" s="29"/>
      <c r="H316" s="29"/>
      <c r="I316" s="102">
        <v>45595</v>
      </c>
      <c r="J316" s="103">
        <v>12</v>
      </c>
      <c r="K316" s="104">
        <v>1.21E-2</v>
      </c>
      <c r="L316" s="105">
        <v>0.183</v>
      </c>
      <c r="M316" s="106">
        <v>0.9</v>
      </c>
      <c r="N316" s="107">
        <v>0.66</v>
      </c>
      <c r="S316" s="130"/>
    </row>
    <row r="317" spans="1:19" s="65" customFormat="1" ht="12" x14ac:dyDescent="0.2">
      <c r="A317" s="30">
        <v>45596</v>
      </c>
      <c r="B317" s="31">
        <v>18.399999999999999</v>
      </c>
      <c r="C317" s="34">
        <v>0.30819999999999997</v>
      </c>
      <c r="D317" s="33">
        <v>7.7910000000000004</v>
      </c>
      <c r="E317" s="32">
        <v>1.26</v>
      </c>
      <c r="F317" s="48">
        <v>37.713000000000001</v>
      </c>
      <c r="G317" s="29"/>
      <c r="H317" s="29"/>
      <c r="I317" s="102">
        <v>45596</v>
      </c>
      <c r="J317" s="103">
        <v>18.399999999999999</v>
      </c>
      <c r="K317" s="104">
        <v>0.30819999999999997</v>
      </c>
      <c r="L317" s="105">
        <v>7.7910000000000004</v>
      </c>
      <c r="M317" s="106">
        <v>1.26</v>
      </c>
      <c r="N317" s="107">
        <v>37.713000000000001</v>
      </c>
      <c r="S317" s="130"/>
    </row>
    <row r="318" spans="1:19" s="65" customFormat="1" ht="12" x14ac:dyDescent="0.2">
      <c r="A318" s="30">
        <v>45597</v>
      </c>
      <c r="B318" s="31">
        <v>17.7</v>
      </c>
      <c r="C318" s="34">
        <v>0.23730000000000001</v>
      </c>
      <c r="D318" s="33">
        <v>3.8380000000000001</v>
      </c>
      <c r="E318" s="32">
        <v>1.47</v>
      </c>
      <c r="F318" s="48">
        <v>14.42</v>
      </c>
      <c r="G318" s="29"/>
      <c r="H318" s="29"/>
      <c r="I318" s="102">
        <v>45597</v>
      </c>
      <c r="J318" s="103">
        <v>17.7</v>
      </c>
      <c r="K318" s="104">
        <v>0.23730000000000001</v>
      </c>
      <c r="L318" s="105">
        <v>3.8380000000000001</v>
      </c>
      <c r="M318" s="106">
        <v>1.47</v>
      </c>
      <c r="N318" s="107">
        <v>14.42</v>
      </c>
      <c r="S318" s="130"/>
    </row>
    <row r="319" spans="1:19" s="65" customFormat="1" ht="12" x14ac:dyDescent="0.2">
      <c r="A319" s="30">
        <v>45598</v>
      </c>
      <c r="B319" s="31">
        <v>18.899999999999999</v>
      </c>
      <c r="C319" s="34">
        <v>5.1999999999999998E-3</v>
      </c>
      <c r="D319" s="33">
        <v>0.13400000000000001</v>
      </c>
      <c r="E319" s="32">
        <v>0.62</v>
      </c>
      <c r="F319" s="48">
        <v>0.77400000000000002</v>
      </c>
      <c r="G319" s="29"/>
      <c r="H319" s="29"/>
      <c r="I319" s="102">
        <v>45598</v>
      </c>
      <c r="J319" s="103">
        <v>18.899999999999999</v>
      </c>
      <c r="K319" s="104">
        <v>5.1999999999999998E-3</v>
      </c>
      <c r="L319" s="105">
        <v>0.13400000000000001</v>
      </c>
      <c r="M319" s="106" t="s">
        <v>75</v>
      </c>
      <c r="N319" s="107">
        <v>0.77400000000000002</v>
      </c>
      <c r="S319" s="130"/>
    </row>
    <row r="320" spans="1:19" s="65" customFormat="1" ht="12" x14ac:dyDescent="0.2">
      <c r="A320" s="30">
        <v>45599</v>
      </c>
      <c r="B320" s="31">
        <v>14.7</v>
      </c>
      <c r="C320" s="34">
        <v>0.54820000000000002</v>
      </c>
      <c r="D320" s="33">
        <v>41.999000000000002</v>
      </c>
      <c r="E320" s="32">
        <v>0.53</v>
      </c>
      <c r="F320" s="48">
        <v>61.988</v>
      </c>
      <c r="G320" s="29"/>
      <c r="H320" s="29"/>
      <c r="I320" s="102">
        <v>45599</v>
      </c>
      <c r="J320" s="103">
        <v>14.7</v>
      </c>
      <c r="K320" s="104">
        <v>0.54820000000000002</v>
      </c>
      <c r="L320" s="105">
        <v>41.999000000000002</v>
      </c>
      <c r="M320" s="106" t="s">
        <v>76</v>
      </c>
      <c r="N320" s="107">
        <v>61.988</v>
      </c>
      <c r="S320" s="130"/>
    </row>
    <row r="321" spans="1:14" s="65" customFormat="1" ht="12" x14ac:dyDescent="0.2">
      <c r="A321" s="30">
        <v>45600</v>
      </c>
      <c r="B321" s="31">
        <v>26.2</v>
      </c>
      <c r="C321" s="34">
        <v>0.65129999999999999</v>
      </c>
      <c r="D321" s="33">
        <v>49.081000000000003</v>
      </c>
      <c r="E321" s="32">
        <v>1.62</v>
      </c>
      <c r="F321" s="48">
        <v>73.673000000000002</v>
      </c>
      <c r="G321" s="29"/>
      <c r="H321" s="29"/>
      <c r="I321" s="102">
        <v>45600</v>
      </c>
      <c r="J321" s="103">
        <v>26.2</v>
      </c>
      <c r="K321" s="104">
        <v>0.65129999999999999</v>
      </c>
      <c r="L321" s="105">
        <v>49.081000000000003</v>
      </c>
      <c r="M321" s="106">
        <v>1.62</v>
      </c>
      <c r="N321" s="107">
        <v>73.673000000000002</v>
      </c>
    </row>
    <row r="322" spans="1:14" s="65" customFormat="1" ht="12" x14ac:dyDescent="0.2">
      <c r="A322" s="30">
        <v>45601</v>
      </c>
      <c r="B322" s="31">
        <v>20.9</v>
      </c>
      <c r="C322" s="34">
        <v>0.79220000000000002</v>
      </c>
      <c r="D322" s="33">
        <v>74.599000000000004</v>
      </c>
      <c r="E322" s="32">
        <v>1.49</v>
      </c>
      <c r="F322" s="48">
        <v>93.902000000000001</v>
      </c>
      <c r="G322" s="29"/>
      <c r="H322" s="29"/>
      <c r="I322" s="102">
        <v>45601</v>
      </c>
      <c r="J322" s="103">
        <v>20.9</v>
      </c>
      <c r="K322" s="104">
        <v>0.79220000000000002</v>
      </c>
      <c r="L322" s="105">
        <v>74.599000000000004</v>
      </c>
      <c r="M322" s="106">
        <v>1.49</v>
      </c>
      <c r="N322" s="107">
        <v>93.902000000000001</v>
      </c>
    </row>
    <row r="323" spans="1:14" s="65" customFormat="1" ht="12" x14ac:dyDescent="0.2">
      <c r="A323" s="30">
        <v>45602</v>
      </c>
      <c r="B323" s="31">
        <v>17</v>
      </c>
      <c r="C323" s="34">
        <v>0.17080000000000001</v>
      </c>
      <c r="D323" s="33">
        <v>12.260999999999999</v>
      </c>
      <c r="E323" s="32">
        <v>1.95</v>
      </c>
      <c r="F323" s="48">
        <v>16.934999999999999</v>
      </c>
      <c r="G323" s="29"/>
      <c r="H323" s="29"/>
      <c r="I323" s="102">
        <v>45602</v>
      </c>
      <c r="J323" s="103">
        <v>17</v>
      </c>
      <c r="K323" s="104">
        <v>0.17080000000000001</v>
      </c>
      <c r="L323" s="105">
        <v>12.260999999999999</v>
      </c>
      <c r="M323" s="106">
        <v>1.95</v>
      </c>
      <c r="N323" s="107">
        <v>16.934999999999999</v>
      </c>
    </row>
    <row r="324" spans="1:14" s="65" customFormat="1" ht="12" x14ac:dyDescent="0.2">
      <c r="A324" s="30">
        <v>45603</v>
      </c>
      <c r="B324" s="31">
        <v>11.3</v>
      </c>
      <c r="C324" s="34">
        <v>8.3999999999999995E-3</v>
      </c>
      <c r="D324" s="33">
        <v>0.31</v>
      </c>
      <c r="E324" s="32">
        <v>0.36</v>
      </c>
      <c r="F324" s="48">
        <v>0.84199999999999997</v>
      </c>
      <c r="G324" s="29"/>
      <c r="H324" s="29"/>
      <c r="I324" s="102">
        <v>45603</v>
      </c>
      <c r="J324" s="103">
        <v>11.3</v>
      </c>
      <c r="K324" s="104">
        <v>8.3999999999999995E-3</v>
      </c>
      <c r="L324" s="105">
        <v>0.31</v>
      </c>
      <c r="M324" s="106" t="s">
        <v>76</v>
      </c>
      <c r="N324" s="107">
        <v>0.84199999999999997</v>
      </c>
    </row>
    <row r="325" spans="1:14" s="65" customFormat="1" ht="12" x14ac:dyDescent="0.2">
      <c r="A325" s="30">
        <v>45604</v>
      </c>
      <c r="B325" s="31">
        <v>18.100000000000001</v>
      </c>
      <c r="C325" s="34">
        <v>1.5900000000000001E-2</v>
      </c>
      <c r="D325" s="33">
        <v>0.68799999999999994</v>
      </c>
      <c r="E325" s="32">
        <v>0.93</v>
      </c>
      <c r="F325" s="48">
        <v>1.0389999999999999</v>
      </c>
      <c r="G325" s="29"/>
      <c r="H325" s="29"/>
      <c r="I325" s="102">
        <v>45604</v>
      </c>
      <c r="J325" s="103">
        <v>18.100000000000001</v>
      </c>
      <c r="K325" s="104">
        <v>1.5900000000000001E-2</v>
      </c>
      <c r="L325" s="105">
        <v>0.68799999999999994</v>
      </c>
      <c r="M325" s="106">
        <v>0.93</v>
      </c>
      <c r="N325" s="107">
        <v>1.0389999999999999</v>
      </c>
    </row>
    <row r="326" spans="1:14" s="65" customFormat="1" ht="12" x14ac:dyDescent="0.2">
      <c r="A326" s="30">
        <v>45605</v>
      </c>
      <c r="B326" s="31">
        <v>12.4</v>
      </c>
      <c r="C326" s="34">
        <v>1.6400000000000001E-2</v>
      </c>
      <c r="D326" s="33">
        <v>0.64600000000000002</v>
      </c>
      <c r="E326" s="32">
        <v>0.24</v>
      </c>
      <c r="F326" s="48">
        <v>0.75</v>
      </c>
      <c r="G326" s="29"/>
      <c r="H326" s="29"/>
      <c r="I326" s="102">
        <v>45605</v>
      </c>
      <c r="J326" s="103">
        <v>12.4</v>
      </c>
      <c r="K326" s="104">
        <v>1.6400000000000001E-2</v>
      </c>
      <c r="L326" s="105">
        <v>0.64600000000000002</v>
      </c>
      <c r="M326" s="106" t="s">
        <v>30</v>
      </c>
      <c r="N326" s="107">
        <v>0.75</v>
      </c>
    </row>
    <row r="327" spans="1:14" s="65" customFormat="1" ht="12" x14ac:dyDescent="0.2">
      <c r="A327" s="30">
        <v>45606</v>
      </c>
      <c r="B327" s="31">
        <v>23.6</v>
      </c>
      <c r="C327" s="34">
        <v>9.1300000000000006E-2</v>
      </c>
      <c r="D327" s="33">
        <v>3.9969999999999999</v>
      </c>
      <c r="E327" s="32">
        <v>0.78</v>
      </c>
      <c r="F327" s="48">
        <v>4.4340000000000002</v>
      </c>
      <c r="G327" s="29"/>
      <c r="H327" s="29"/>
      <c r="I327" s="102">
        <v>45606</v>
      </c>
      <c r="J327" s="103">
        <v>23.6</v>
      </c>
      <c r="K327" s="104">
        <v>9.1300000000000006E-2</v>
      </c>
      <c r="L327" s="105">
        <v>3.9969999999999999</v>
      </c>
      <c r="M327" s="106" t="s">
        <v>75</v>
      </c>
      <c r="N327" s="107">
        <v>4.4340000000000002</v>
      </c>
    </row>
    <row r="328" spans="1:14" s="65" customFormat="1" ht="12" x14ac:dyDescent="0.2">
      <c r="A328" s="30">
        <v>45607</v>
      </c>
      <c r="B328" s="31">
        <v>17.100000000000001</v>
      </c>
      <c r="C328" s="34">
        <v>5.4999999999999997E-3</v>
      </c>
      <c r="D328" s="33">
        <v>0.16900000000000001</v>
      </c>
      <c r="E328" s="32">
        <v>0.28000000000000003</v>
      </c>
      <c r="F328" s="48">
        <v>0.78200000000000003</v>
      </c>
      <c r="G328" s="29"/>
      <c r="H328" s="29"/>
      <c r="I328" s="102">
        <v>45607</v>
      </c>
      <c r="J328" s="103">
        <v>17.100000000000001</v>
      </c>
      <c r="K328" s="104">
        <v>5.4999999999999997E-3</v>
      </c>
      <c r="L328" s="105">
        <v>0.16900000000000001</v>
      </c>
      <c r="M328" s="106" t="s">
        <v>75</v>
      </c>
      <c r="N328" s="107">
        <v>0.78200000000000003</v>
      </c>
    </row>
    <row r="329" spans="1:14" s="65" customFormat="1" ht="12" x14ac:dyDescent="0.2">
      <c r="A329" s="30">
        <v>45608</v>
      </c>
      <c r="B329" s="31">
        <v>13.8</v>
      </c>
      <c r="C329" s="34">
        <v>5.4999999999999997E-3</v>
      </c>
      <c r="D329" s="33">
        <v>0.113</v>
      </c>
      <c r="E329" s="32">
        <v>0.72</v>
      </c>
      <c r="F329" s="48">
        <v>0.36399999999999999</v>
      </c>
      <c r="G329" s="29"/>
      <c r="H329" s="29"/>
      <c r="I329" s="102">
        <v>45608</v>
      </c>
      <c r="J329" s="103">
        <v>13.8</v>
      </c>
      <c r="K329" s="104">
        <v>5.4999999999999997E-3</v>
      </c>
      <c r="L329" s="105">
        <v>0.113</v>
      </c>
      <c r="M329" s="106" t="s">
        <v>75</v>
      </c>
      <c r="N329" s="107">
        <v>0.36399999999999999</v>
      </c>
    </row>
    <row r="330" spans="1:14" s="65" customFormat="1" ht="12" x14ac:dyDescent="0.2">
      <c r="A330" s="30">
        <v>45609</v>
      </c>
      <c r="B330" s="31">
        <v>28.8</v>
      </c>
      <c r="C330" s="34">
        <v>0.1212</v>
      </c>
      <c r="D330" s="33">
        <v>7.5289999999999999</v>
      </c>
      <c r="E330" s="32">
        <v>2.27</v>
      </c>
      <c r="F330" s="48">
        <v>5.1369999999999996</v>
      </c>
      <c r="G330" s="29"/>
      <c r="H330" s="29"/>
      <c r="I330" s="102">
        <v>45609</v>
      </c>
      <c r="J330" s="103">
        <v>28.8</v>
      </c>
      <c r="K330" s="104">
        <v>0.1212</v>
      </c>
      <c r="L330" s="105">
        <v>7.5289999999999999</v>
      </c>
      <c r="M330" s="106">
        <v>2.27</v>
      </c>
      <c r="N330" s="107">
        <v>5.1369999999999996</v>
      </c>
    </row>
    <row r="331" spans="1:14" s="65" customFormat="1" ht="12" x14ac:dyDescent="0.2">
      <c r="A331" s="30">
        <v>45610</v>
      </c>
      <c r="B331" s="31">
        <v>13.1</v>
      </c>
      <c r="C331" s="34">
        <v>3.8E-3</v>
      </c>
      <c r="D331" s="33">
        <v>0.22900000000000001</v>
      </c>
      <c r="E331" s="32">
        <v>0.62</v>
      </c>
      <c r="F331" s="48">
        <v>0.72799999999999998</v>
      </c>
      <c r="G331" s="29"/>
      <c r="H331" s="29"/>
      <c r="I331" s="102">
        <v>45610</v>
      </c>
      <c r="J331" s="103">
        <v>13.1</v>
      </c>
      <c r="K331" s="104">
        <v>3.8E-3</v>
      </c>
      <c r="L331" s="105">
        <v>0.22900000000000001</v>
      </c>
      <c r="M331" s="106" t="s">
        <v>75</v>
      </c>
      <c r="N331" s="107">
        <v>0.72799999999999998</v>
      </c>
    </row>
    <row r="332" spans="1:14" s="65" customFormat="1" ht="12" x14ac:dyDescent="0.2">
      <c r="A332" s="30">
        <v>45611</v>
      </c>
      <c r="B332" s="31">
        <v>12.5</v>
      </c>
      <c r="C332" s="34">
        <v>2.69E-2</v>
      </c>
      <c r="D332" s="33">
        <v>0.95699999999999996</v>
      </c>
      <c r="E332" s="32">
        <v>0.3</v>
      </c>
      <c r="F332" s="48">
        <v>1.8939999999999999</v>
      </c>
      <c r="G332" s="29"/>
      <c r="H332" s="29"/>
      <c r="I332" s="102">
        <v>45611</v>
      </c>
      <c r="J332" s="103">
        <v>12.5</v>
      </c>
      <c r="K332" s="104">
        <v>2.69E-2</v>
      </c>
      <c r="L332" s="105">
        <v>0.95699999999999996</v>
      </c>
      <c r="M332" s="106" t="s">
        <v>75</v>
      </c>
      <c r="N332" s="107">
        <v>1.8939999999999999</v>
      </c>
    </row>
    <row r="333" spans="1:14" s="65" customFormat="1" ht="12" x14ac:dyDescent="0.2">
      <c r="A333" s="30">
        <v>45612</v>
      </c>
      <c r="B333" s="31">
        <v>13.4</v>
      </c>
      <c r="C333" s="34">
        <v>4.7999999999999996E-3</v>
      </c>
      <c r="D333" s="33">
        <v>0.09</v>
      </c>
      <c r="E333" s="32">
        <v>0.14000000000000001</v>
      </c>
      <c r="F333" s="48">
        <v>0.308</v>
      </c>
      <c r="G333" s="29"/>
      <c r="H333" s="29"/>
      <c r="I333" s="102">
        <v>45612</v>
      </c>
      <c r="J333" s="103">
        <v>13.4</v>
      </c>
      <c r="K333" s="104">
        <v>4.7999999999999996E-3</v>
      </c>
      <c r="L333" s="105">
        <v>0.09</v>
      </c>
      <c r="M333" s="106" t="s">
        <v>30</v>
      </c>
      <c r="N333" s="107">
        <v>0.308</v>
      </c>
    </row>
    <row r="334" spans="1:14" s="65" customFormat="1" ht="12" x14ac:dyDescent="0.2">
      <c r="A334" s="30">
        <v>45613</v>
      </c>
      <c r="B334" s="31">
        <v>9.9</v>
      </c>
      <c r="C334" s="34">
        <v>2.8E-3</v>
      </c>
      <c r="D334" s="33">
        <v>9.4E-2</v>
      </c>
      <c r="E334" s="32">
        <v>0.26</v>
      </c>
      <c r="F334" s="48">
        <v>0.19600000000000001</v>
      </c>
      <c r="G334" s="29"/>
      <c r="H334" s="29"/>
      <c r="I334" s="102">
        <v>45613</v>
      </c>
      <c r="J334" s="103">
        <v>9.9</v>
      </c>
      <c r="K334" s="104">
        <v>2.8E-3</v>
      </c>
      <c r="L334" s="105">
        <v>9.4E-2</v>
      </c>
      <c r="M334" s="106" t="s">
        <v>30</v>
      </c>
      <c r="N334" s="107">
        <v>0.19600000000000001</v>
      </c>
    </row>
    <row r="335" spans="1:14" s="65" customFormat="1" ht="12" x14ac:dyDescent="0.2">
      <c r="A335" s="30">
        <v>45614</v>
      </c>
      <c r="B335" s="31">
        <v>7</v>
      </c>
      <c r="C335" s="34">
        <v>4.4000000000000003E-3</v>
      </c>
      <c r="D335" s="33">
        <v>0.17399999999999999</v>
      </c>
      <c r="E335" s="32">
        <v>0.26</v>
      </c>
      <c r="F335" s="48">
        <v>0.35499999999999998</v>
      </c>
      <c r="G335" s="29"/>
      <c r="H335" s="29"/>
      <c r="I335" s="102">
        <v>45614</v>
      </c>
      <c r="J335" s="103">
        <v>7</v>
      </c>
      <c r="K335" s="104">
        <v>4.4000000000000003E-3</v>
      </c>
      <c r="L335" s="105">
        <v>0.17399999999999999</v>
      </c>
      <c r="M335" s="106" t="s">
        <v>30</v>
      </c>
      <c r="N335" s="107">
        <v>0.35499999999999998</v>
      </c>
    </row>
    <row r="336" spans="1:14" s="65" customFormat="1" ht="12" x14ac:dyDescent="0.2">
      <c r="A336" s="30">
        <v>45615</v>
      </c>
      <c r="B336" s="31">
        <v>1.7</v>
      </c>
      <c r="C336" s="34">
        <v>4.4000000000000003E-3</v>
      </c>
      <c r="D336" s="33">
        <v>0.114</v>
      </c>
      <c r="E336" s="32">
        <v>0.1</v>
      </c>
      <c r="F336" s="48">
        <v>0.17799999999999999</v>
      </c>
      <c r="G336" s="29"/>
      <c r="H336" s="29"/>
      <c r="I336" s="102">
        <v>45615</v>
      </c>
      <c r="J336" s="103" t="s">
        <v>30</v>
      </c>
      <c r="K336" s="104">
        <v>4.4000000000000003E-3</v>
      </c>
      <c r="L336" s="105">
        <v>0.114</v>
      </c>
      <c r="M336" s="106" t="s">
        <v>30</v>
      </c>
      <c r="N336" s="107">
        <v>0.17799999999999999</v>
      </c>
    </row>
    <row r="337" spans="1:14" s="65" customFormat="1" ht="12" x14ac:dyDescent="0.2">
      <c r="A337" s="30">
        <v>45616</v>
      </c>
      <c r="B337" s="31">
        <v>6.4</v>
      </c>
      <c r="C337" s="34">
        <v>4.4000000000000003E-3</v>
      </c>
      <c r="D337" s="33">
        <v>0.127</v>
      </c>
      <c r="E337" s="32">
        <v>0.52</v>
      </c>
      <c r="F337" s="48">
        <v>0.312</v>
      </c>
      <c r="G337" s="29"/>
      <c r="H337" s="29"/>
      <c r="I337" s="102">
        <v>45616</v>
      </c>
      <c r="J337" s="103">
        <v>6.4</v>
      </c>
      <c r="K337" s="104">
        <v>4.4000000000000003E-3</v>
      </c>
      <c r="L337" s="105">
        <v>0.127</v>
      </c>
      <c r="M337" s="106" t="s">
        <v>76</v>
      </c>
      <c r="N337" s="107">
        <v>0.312</v>
      </c>
    </row>
    <row r="338" spans="1:14" s="65" customFormat="1" ht="12" x14ac:dyDescent="0.2">
      <c r="A338" s="30">
        <v>45617</v>
      </c>
      <c r="B338" s="31">
        <v>8.6999999999999993</v>
      </c>
      <c r="C338" s="34">
        <v>1.26E-2</v>
      </c>
      <c r="D338" s="33">
        <v>0.621</v>
      </c>
      <c r="E338" s="32">
        <v>0.56000000000000005</v>
      </c>
      <c r="F338" s="48">
        <v>0.64200000000000002</v>
      </c>
      <c r="G338" s="29"/>
      <c r="H338" s="29"/>
      <c r="I338" s="102">
        <v>45617</v>
      </c>
      <c r="J338" s="103">
        <v>8.6999999999999993</v>
      </c>
      <c r="K338" s="104">
        <v>1.26E-2</v>
      </c>
      <c r="L338" s="105">
        <v>0.621</v>
      </c>
      <c r="M338" s="106" t="s">
        <v>76</v>
      </c>
      <c r="N338" s="107">
        <v>0.64200000000000002</v>
      </c>
    </row>
    <row r="339" spans="1:14" s="65" customFormat="1" ht="12" x14ac:dyDescent="0.2">
      <c r="A339" s="30">
        <v>45618</v>
      </c>
      <c r="B339" s="31">
        <v>8.9</v>
      </c>
      <c r="C339" s="34">
        <v>4.3E-3</v>
      </c>
      <c r="D339" s="33">
        <v>0.151</v>
      </c>
      <c r="E339" s="32">
        <v>0.69</v>
      </c>
      <c r="F339" s="48">
        <v>0.34300000000000003</v>
      </c>
      <c r="G339" s="29"/>
      <c r="H339" s="29"/>
      <c r="I339" s="102">
        <v>45618</v>
      </c>
      <c r="J339" s="103">
        <v>8.9</v>
      </c>
      <c r="K339" s="104">
        <v>4.3E-3</v>
      </c>
      <c r="L339" s="105">
        <v>0.151</v>
      </c>
      <c r="M339" s="106" t="s">
        <v>76</v>
      </c>
      <c r="N339" s="107">
        <v>0.34300000000000003</v>
      </c>
    </row>
    <row r="340" spans="1:14" s="65" customFormat="1" ht="12" x14ac:dyDescent="0.2">
      <c r="A340" s="30">
        <v>45619</v>
      </c>
      <c r="B340" s="31">
        <v>3.7</v>
      </c>
      <c r="C340" s="34">
        <v>1.8E-3</v>
      </c>
      <c r="D340" s="33">
        <v>6.0999999999999999E-2</v>
      </c>
      <c r="E340" s="32">
        <v>0.16</v>
      </c>
      <c r="F340" s="48">
        <v>0.17100000000000001</v>
      </c>
      <c r="G340" s="29"/>
      <c r="H340" s="29"/>
      <c r="I340" s="102">
        <v>45619</v>
      </c>
      <c r="J340" s="103" t="s">
        <v>73</v>
      </c>
      <c r="K340" s="104">
        <v>1.8E-3</v>
      </c>
      <c r="L340" s="105">
        <v>6.0999999999999999E-2</v>
      </c>
      <c r="M340" s="106" t="s">
        <v>30</v>
      </c>
      <c r="N340" s="107">
        <v>0.17100000000000001</v>
      </c>
    </row>
    <row r="341" spans="1:14" s="65" customFormat="1" ht="12" x14ac:dyDescent="0.2">
      <c r="A341" s="30">
        <v>45620</v>
      </c>
      <c r="B341" s="31">
        <v>8.6999999999999993</v>
      </c>
      <c r="C341" s="34">
        <v>7.6E-3</v>
      </c>
      <c r="D341" s="33">
        <v>0.154</v>
      </c>
      <c r="E341" s="32">
        <v>0.34</v>
      </c>
      <c r="F341" s="48">
        <v>0.36799999999999999</v>
      </c>
      <c r="G341" s="29"/>
      <c r="H341" s="29"/>
      <c r="I341" s="102">
        <v>45620</v>
      </c>
      <c r="J341" s="103">
        <v>8.6999999999999993</v>
      </c>
      <c r="K341" s="104">
        <v>7.6E-3</v>
      </c>
      <c r="L341" s="105">
        <v>0.154</v>
      </c>
      <c r="M341" s="106" t="s">
        <v>78</v>
      </c>
      <c r="N341" s="107">
        <v>0.36799999999999999</v>
      </c>
    </row>
    <row r="342" spans="1:14" s="65" customFormat="1" ht="12" x14ac:dyDescent="0.2">
      <c r="A342" s="30">
        <v>45621</v>
      </c>
      <c r="B342" s="31">
        <v>9.6</v>
      </c>
      <c r="C342" s="34">
        <v>8.9999999999999993E-3</v>
      </c>
      <c r="D342" s="33">
        <v>0.17</v>
      </c>
      <c r="E342" s="32">
        <v>0.5</v>
      </c>
      <c r="F342" s="48">
        <v>0.4</v>
      </c>
      <c r="G342" s="29"/>
      <c r="H342" s="29"/>
      <c r="I342" s="102">
        <v>45621</v>
      </c>
      <c r="J342" s="103">
        <v>9.6</v>
      </c>
      <c r="K342" s="104">
        <v>8.9999999999999993E-3</v>
      </c>
      <c r="L342" s="105">
        <v>0.17</v>
      </c>
      <c r="M342" s="106" t="s">
        <v>78</v>
      </c>
      <c r="N342" s="107">
        <v>0.4</v>
      </c>
    </row>
    <row r="343" spans="1:14" s="65" customFormat="1" ht="12" x14ac:dyDescent="0.2">
      <c r="A343" s="30">
        <v>45622</v>
      </c>
      <c r="B343" s="31">
        <v>9.1999999999999993</v>
      </c>
      <c r="C343" s="34">
        <v>7.0000000000000001E-3</v>
      </c>
      <c r="D343" s="33">
        <v>0.125</v>
      </c>
      <c r="E343" s="32">
        <v>0.34</v>
      </c>
      <c r="F343" s="48">
        <v>0.374</v>
      </c>
      <c r="G343" s="29"/>
      <c r="H343" s="29"/>
      <c r="I343" s="102">
        <v>45622</v>
      </c>
      <c r="J343" s="103">
        <v>9.1999999999999993</v>
      </c>
      <c r="K343" s="104">
        <v>7.0000000000000001E-3</v>
      </c>
      <c r="L343" s="105">
        <v>0.125</v>
      </c>
      <c r="M343" s="106" t="s">
        <v>75</v>
      </c>
      <c r="N343" s="107">
        <v>0.374</v>
      </c>
    </row>
    <row r="344" spans="1:14" s="65" customFormat="1" ht="12" x14ac:dyDescent="0.2">
      <c r="A344" s="30">
        <v>45623</v>
      </c>
      <c r="B344" s="31">
        <v>5.0999999999999996</v>
      </c>
      <c r="C344" s="34">
        <v>3.3999999999999998E-3</v>
      </c>
      <c r="D344" s="33">
        <v>6.8000000000000005E-2</v>
      </c>
      <c r="E344" s="32">
        <v>0.18</v>
      </c>
      <c r="F344" s="48">
        <v>0.17100000000000001</v>
      </c>
      <c r="G344" s="29"/>
      <c r="H344" s="29"/>
      <c r="I344" s="102">
        <v>45623</v>
      </c>
      <c r="J344" s="103">
        <v>5.0999999999999996</v>
      </c>
      <c r="K344" s="104">
        <v>3.3999999999999998E-3</v>
      </c>
      <c r="L344" s="105">
        <v>6.8000000000000005E-2</v>
      </c>
      <c r="M344" s="106" t="s">
        <v>30</v>
      </c>
      <c r="N344" s="107">
        <v>0.17100000000000001</v>
      </c>
    </row>
    <row r="345" spans="1:14" s="65" customFormat="1" ht="12" x14ac:dyDescent="0.2">
      <c r="A345" s="30">
        <v>45624</v>
      </c>
      <c r="B345" s="31">
        <v>11.7</v>
      </c>
      <c r="C345" s="34">
        <v>4.2000000000000003E-2</v>
      </c>
      <c r="D345" s="33">
        <v>2.29</v>
      </c>
      <c r="E345" s="32">
        <v>0.46</v>
      </c>
      <c r="F345" s="48">
        <v>2.589</v>
      </c>
      <c r="G345" s="29"/>
      <c r="H345" s="29"/>
      <c r="I345" s="102">
        <v>45624</v>
      </c>
      <c r="J345" s="103">
        <v>11.7</v>
      </c>
      <c r="K345" s="104">
        <v>4.2000000000000003E-2</v>
      </c>
      <c r="L345" s="105">
        <v>2.29</v>
      </c>
      <c r="M345" s="106" t="s">
        <v>76</v>
      </c>
      <c r="N345" s="107">
        <v>2.589</v>
      </c>
    </row>
    <row r="346" spans="1:14" s="65" customFormat="1" ht="12" x14ac:dyDescent="0.2">
      <c r="A346" s="30">
        <v>45625</v>
      </c>
      <c r="B346" s="31">
        <v>8.1999999999999993</v>
      </c>
      <c r="C346" s="34">
        <v>0.24510000000000001</v>
      </c>
      <c r="D346" s="33">
        <v>14.548999999999999</v>
      </c>
      <c r="E346" s="32">
        <v>0.62</v>
      </c>
      <c r="F346" s="48">
        <v>17.277999999999999</v>
      </c>
      <c r="G346" s="29"/>
      <c r="H346" s="29"/>
      <c r="I346" s="102">
        <v>45625</v>
      </c>
      <c r="J346" s="103">
        <v>8.1999999999999993</v>
      </c>
      <c r="K346" s="104">
        <v>0.24510000000000001</v>
      </c>
      <c r="L346" s="105">
        <v>14.548999999999999</v>
      </c>
      <c r="M346" s="106" t="s">
        <v>76</v>
      </c>
      <c r="N346" s="107">
        <v>17.277999999999999</v>
      </c>
    </row>
    <row r="347" spans="1:14" s="65" customFormat="1" ht="12" x14ac:dyDescent="0.2">
      <c r="A347" s="30">
        <v>45626</v>
      </c>
      <c r="B347" s="31">
        <v>12.8</v>
      </c>
      <c r="C347" s="34">
        <v>0.28239999999999998</v>
      </c>
      <c r="D347" s="33">
        <v>10.601000000000001</v>
      </c>
      <c r="E347" s="32">
        <v>0.63</v>
      </c>
      <c r="F347" s="48">
        <v>11.221</v>
      </c>
      <c r="G347" s="29"/>
      <c r="H347" s="29"/>
      <c r="I347" s="102">
        <v>45626</v>
      </c>
      <c r="J347" s="103">
        <v>12.8</v>
      </c>
      <c r="K347" s="104">
        <v>0.28239999999999998</v>
      </c>
      <c r="L347" s="105">
        <v>10.601000000000001</v>
      </c>
      <c r="M347" s="106" t="s">
        <v>79</v>
      </c>
      <c r="N347" s="107">
        <v>11.221</v>
      </c>
    </row>
    <row r="348" spans="1:14" s="65" customFormat="1" ht="12" x14ac:dyDescent="0.2">
      <c r="A348" s="30">
        <v>45627</v>
      </c>
      <c r="B348" s="31">
        <v>13.8</v>
      </c>
      <c r="C348" s="34">
        <v>0.1123</v>
      </c>
      <c r="D348" s="33">
        <v>3.1760000000000002</v>
      </c>
      <c r="E348" s="32">
        <v>0.31</v>
      </c>
      <c r="F348" s="48">
        <v>4.4969999999999999</v>
      </c>
      <c r="G348" s="29"/>
      <c r="H348" s="29"/>
      <c r="I348" s="102">
        <v>45627</v>
      </c>
      <c r="J348" s="103">
        <v>13.8</v>
      </c>
      <c r="K348" s="104">
        <v>0.1123</v>
      </c>
      <c r="L348" s="105">
        <v>3.1760000000000002</v>
      </c>
      <c r="M348" s="106" t="s">
        <v>76</v>
      </c>
      <c r="N348" s="107">
        <v>4.4969999999999999</v>
      </c>
    </row>
    <row r="349" spans="1:14" s="65" customFormat="1" ht="12" x14ac:dyDescent="0.2">
      <c r="A349" s="30">
        <v>45628</v>
      </c>
      <c r="B349" s="31">
        <v>12.2</v>
      </c>
      <c r="C349" s="34">
        <v>1.06E-2</v>
      </c>
      <c r="D349" s="33">
        <v>0.23899999999999999</v>
      </c>
      <c r="E349" s="32">
        <v>0.6</v>
      </c>
      <c r="F349" s="48">
        <v>0.52600000000000002</v>
      </c>
      <c r="G349" s="29"/>
      <c r="H349" s="29"/>
      <c r="I349" s="102">
        <v>45628</v>
      </c>
      <c r="J349" s="103">
        <v>12.2</v>
      </c>
      <c r="K349" s="104">
        <v>1.06E-2</v>
      </c>
      <c r="L349" s="105">
        <v>0.23899999999999999</v>
      </c>
      <c r="M349" s="106" t="s">
        <v>75</v>
      </c>
      <c r="N349" s="107">
        <v>0.52600000000000002</v>
      </c>
    </row>
    <row r="350" spans="1:14" s="65" customFormat="1" ht="12" x14ac:dyDescent="0.2">
      <c r="A350" s="30">
        <v>45629</v>
      </c>
      <c r="B350" s="31">
        <v>10</v>
      </c>
      <c r="C350" s="34">
        <v>5.1999999999999998E-3</v>
      </c>
      <c r="D350" s="33">
        <v>0.16600000000000001</v>
      </c>
      <c r="E350" s="32">
        <v>0.49</v>
      </c>
      <c r="F350" s="48">
        <v>0.40500000000000003</v>
      </c>
      <c r="G350" s="29"/>
      <c r="H350" s="29"/>
      <c r="I350" s="102">
        <v>45629</v>
      </c>
      <c r="J350" s="103">
        <v>10</v>
      </c>
      <c r="K350" s="104">
        <v>5.1999999999999998E-3</v>
      </c>
      <c r="L350" s="105">
        <v>0.16600000000000001</v>
      </c>
      <c r="M350" s="106" t="s">
        <v>76</v>
      </c>
      <c r="N350" s="107">
        <v>0.40500000000000003</v>
      </c>
    </row>
    <row r="351" spans="1:14" s="65" customFormat="1" ht="12" x14ac:dyDescent="0.2">
      <c r="A351" s="30">
        <v>45630</v>
      </c>
      <c r="B351" s="31">
        <v>16.600000000000001</v>
      </c>
      <c r="C351" s="34">
        <v>8.5000000000000006E-3</v>
      </c>
      <c r="D351" s="33">
        <v>0.20300000000000001</v>
      </c>
      <c r="E351" s="32">
        <v>2.27</v>
      </c>
      <c r="F351" s="48">
        <v>0.69299999999999995</v>
      </c>
      <c r="G351" s="29"/>
      <c r="H351" s="29"/>
      <c r="I351" s="102">
        <v>45630</v>
      </c>
      <c r="J351" s="103">
        <v>16.600000000000001</v>
      </c>
      <c r="K351" s="104">
        <v>8.5000000000000006E-3</v>
      </c>
      <c r="L351" s="105">
        <v>0.20300000000000001</v>
      </c>
      <c r="M351" s="106">
        <v>2.27</v>
      </c>
      <c r="N351" s="107">
        <v>0.69299999999999995</v>
      </c>
    </row>
    <row r="352" spans="1:14" s="65" customFormat="1" ht="12" x14ac:dyDescent="0.2">
      <c r="A352" s="30">
        <v>45631</v>
      </c>
      <c r="B352" s="31">
        <v>3.4</v>
      </c>
      <c r="C352" s="34">
        <v>5.0000000000000001E-3</v>
      </c>
      <c r="D352" s="33">
        <v>7.4999999999999997E-2</v>
      </c>
      <c r="E352" s="32">
        <v>0.24</v>
      </c>
      <c r="F352" s="48">
        <v>0.26200000000000001</v>
      </c>
      <c r="G352" s="29"/>
      <c r="H352" s="29"/>
      <c r="I352" s="102">
        <v>45631</v>
      </c>
      <c r="J352" s="103">
        <v>3.4</v>
      </c>
      <c r="K352" s="104">
        <v>5.0000000000000001E-3</v>
      </c>
      <c r="L352" s="105">
        <v>7.4999999999999997E-2</v>
      </c>
      <c r="M352" s="106" t="s">
        <v>30</v>
      </c>
      <c r="N352" s="107">
        <v>0.26200000000000001</v>
      </c>
    </row>
    <row r="353" spans="1:14" s="65" customFormat="1" ht="12" x14ac:dyDescent="0.2">
      <c r="A353" s="30">
        <v>45632</v>
      </c>
      <c r="B353" s="31">
        <v>13.1</v>
      </c>
      <c r="C353" s="34">
        <v>5.3E-3</v>
      </c>
      <c r="D353" s="33">
        <v>8.6999999999999994E-2</v>
      </c>
      <c r="E353" s="32">
        <v>1.02</v>
      </c>
      <c r="F353" s="48">
        <v>0.37</v>
      </c>
      <c r="G353" s="29"/>
      <c r="H353" s="29"/>
      <c r="I353" s="102">
        <v>45632</v>
      </c>
      <c r="J353" s="103">
        <v>13.1</v>
      </c>
      <c r="K353" s="104">
        <v>5.3E-3</v>
      </c>
      <c r="L353" s="105">
        <v>8.6999999999999994E-2</v>
      </c>
      <c r="M353" s="106">
        <v>1.02</v>
      </c>
      <c r="N353" s="107">
        <v>0.37</v>
      </c>
    </row>
    <row r="354" spans="1:14" s="65" customFormat="1" ht="12" x14ac:dyDescent="0.2">
      <c r="A354" s="30">
        <v>45633</v>
      </c>
      <c r="B354" s="31">
        <v>4.9000000000000004</v>
      </c>
      <c r="C354" s="34">
        <v>1.9E-3</v>
      </c>
      <c r="D354" s="33">
        <v>4.7E-2</v>
      </c>
      <c r="E354" s="32">
        <v>0.01</v>
      </c>
      <c r="F354" s="48">
        <v>7.6999999999999999E-2</v>
      </c>
      <c r="G354" s="29"/>
      <c r="H354" s="29"/>
      <c r="I354" s="102">
        <v>45633</v>
      </c>
      <c r="J354" s="103">
        <v>4.9000000000000004</v>
      </c>
      <c r="K354" s="104">
        <v>1.9E-3</v>
      </c>
      <c r="L354" s="105">
        <v>4.7E-2</v>
      </c>
      <c r="M354" s="106" t="s">
        <v>30</v>
      </c>
      <c r="N354" s="107">
        <v>7.6999999999999999E-2</v>
      </c>
    </row>
    <row r="355" spans="1:14" s="65" customFormat="1" ht="12" x14ac:dyDescent="0.2">
      <c r="A355" s="30">
        <v>45634</v>
      </c>
      <c r="B355" s="31">
        <v>4.4000000000000004</v>
      </c>
      <c r="C355" s="34">
        <v>9.4000000000000004E-3</v>
      </c>
      <c r="D355" s="33">
        <v>0.23499999999999999</v>
      </c>
      <c r="E355" s="32">
        <v>0.53</v>
      </c>
      <c r="F355" s="48">
        <v>0.434</v>
      </c>
      <c r="G355" s="29"/>
      <c r="H355" s="29"/>
      <c r="I355" s="102">
        <v>45634</v>
      </c>
      <c r="J355" s="103">
        <v>4.4000000000000004</v>
      </c>
      <c r="K355" s="104">
        <v>9.4000000000000004E-3</v>
      </c>
      <c r="L355" s="105">
        <v>0.23499999999999999</v>
      </c>
      <c r="M355" s="106" t="s">
        <v>75</v>
      </c>
      <c r="N355" s="107">
        <v>0.434</v>
      </c>
    </row>
    <row r="356" spans="1:14" s="65" customFormat="1" ht="12" x14ac:dyDescent="0.2">
      <c r="A356" s="30">
        <v>45635</v>
      </c>
      <c r="B356" s="31">
        <v>7.4</v>
      </c>
      <c r="C356" s="34">
        <v>2.8999999999999998E-3</v>
      </c>
      <c r="D356" s="33">
        <v>9.4E-2</v>
      </c>
      <c r="E356" s="32">
        <v>0.32</v>
      </c>
      <c r="F356" s="48">
        <v>0.17199999999999999</v>
      </c>
      <c r="G356" s="29"/>
      <c r="H356" s="29"/>
      <c r="I356" s="102">
        <v>45635</v>
      </c>
      <c r="J356" s="103">
        <v>7.4</v>
      </c>
      <c r="K356" s="104">
        <v>2.8999999999999998E-3</v>
      </c>
      <c r="L356" s="105">
        <v>9.4E-2</v>
      </c>
      <c r="M356" s="106" t="s">
        <v>76</v>
      </c>
      <c r="N356" s="107">
        <v>0.17199999999999999</v>
      </c>
    </row>
    <row r="357" spans="1:14" s="65" customFormat="1" ht="12" x14ac:dyDescent="0.2">
      <c r="A357" s="30">
        <v>45636</v>
      </c>
      <c r="B357" s="31">
        <v>6.3</v>
      </c>
      <c r="C357" s="34">
        <v>1.6999999999999999E-3</v>
      </c>
      <c r="D357" s="33">
        <v>7.0000000000000007E-2</v>
      </c>
      <c r="E357" s="32">
        <v>0.38</v>
      </c>
      <c r="F357" s="48">
        <v>0.13500000000000001</v>
      </c>
      <c r="G357" s="29"/>
      <c r="H357" s="29"/>
      <c r="I357" s="102">
        <v>45636</v>
      </c>
      <c r="J357" s="103">
        <v>6.3</v>
      </c>
      <c r="K357" s="104">
        <v>1.6999999999999999E-3</v>
      </c>
      <c r="L357" s="105">
        <v>7.0000000000000007E-2</v>
      </c>
      <c r="M357" s="106" t="s">
        <v>76</v>
      </c>
      <c r="N357" s="107">
        <v>0.13500000000000001</v>
      </c>
    </row>
    <row r="358" spans="1:14" s="65" customFormat="1" ht="12" x14ac:dyDescent="0.2">
      <c r="A358" s="30">
        <v>45637</v>
      </c>
      <c r="B358" s="31">
        <v>18.7</v>
      </c>
      <c r="C358" s="34">
        <v>8.0000000000000002E-3</v>
      </c>
      <c r="D358" s="33">
        <v>0.16400000000000001</v>
      </c>
      <c r="E358" s="32">
        <v>0.92</v>
      </c>
      <c r="F358" s="48">
        <v>0.374</v>
      </c>
      <c r="G358" s="29"/>
      <c r="H358" s="29"/>
      <c r="I358" s="102">
        <v>45637</v>
      </c>
      <c r="J358" s="103">
        <v>18.7</v>
      </c>
      <c r="K358" s="104">
        <v>8.0000000000000002E-3</v>
      </c>
      <c r="L358" s="105">
        <v>0.16400000000000001</v>
      </c>
      <c r="M358" s="106">
        <v>0.92</v>
      </c>
      <c r="N358" s="107">
        <v>0.374</v>
      </c>
    </row>
    <row r="359" spans="1:14" s="65" customFormat="1" ht="12" x14ac:dyDescent="0.2">
      <c r="A359" s="30">
        <v>45638</v>
      </c>
      <c r="B359" s="31">
        <v>27.4</v>
      </c>
      <c r="C359" s="34">
        <v>2.4E-2</v>
      </c>
      <c r="D359" s="33">
        <v>0.29599999999999999</v>
      </c>
      <c r="E359" s="32">
        <v>1</v>
      </c>
      <c r="F359" s="48">
        <v>0.98599999999999999</v>
      </c>
      <c r="G359" s="29"/>
      <c r="H359" s="29"/>
      <c r="I359" s="102">
        <v>45638</v>
      </c>
      <c r="J359" s="103">
        <v>27.4</v>
      </c>
      <c r="K359" s="104">
        <v>2.4E-2</v>
      </c>
      <c r="L359" s="105">
        <v>0.29599999999999999</v>
      </c>
      <c r="M359" s="106">
        <v>1</v>
      </c>
      <c r="N359" s="107">
        <v>0.98599999999999999</v>
      </c>
    </row>
    <row r="360" spans="1:14" s="65" customFormat="1" ht="12" x14ac:dyDescent="0.2">
      <c r="A360" s="30">
        <v>45639</v>
      </c>
      <c r="B360" s="31">
        <v>20.5</v>
      </c>
      <c r="C360" s="34">
        <v>0.1036</v>
      </c>
      <c r="D360" s="33">
        <v>2.8119999999999998</v>
      </c>
      <c r="E360" s="32">
        <v>0.72</v>
      </c>
      <c r="F360" s="48">
        <v>2.78</v>
      </c>
      <c r="G360" s="29"/>
      <c r="H360" s="29"/>
      <c r="I360" s="102">
        <v>45639</v>
      </c>
      <c r="J360" s="103">
        <v>20.5</v>
      </c>
      <c r="K360" s="104">
        <v>0.1036</v>
      </c>
      <c r="L360" s="105">
        <v>2.8119999999999998</v>
      </c>
      <c r="M360" s="106" t="s">
        <v>79</v>
      </c>
      <c r="N360" s="107">
        <v>2.78</v>
      </c>
    </row>
    <row r="361" spans="1:14" s="65" customFormat="1" ht="12" x14ac:dyDescent="0.2">
      <c r="A361" s="30">
        <v>45640</v>
      </c>
      <c r="B361" s="31">
        <v>19.100000000000001</v>
      </c>
      <c r="C361" s="34">
        <v>3.1600000000000003E-2</v>
      </c>
      <c r="D361" s="33">
        <v>0.70399999999999996</v>
      </c>
      <c r="E361" s="32">
        <v>0.26</v>
      </c>
      <c r="F361" s="48">
        <v>1.377</v>
      </c>
      <c r="G361" s="29"/>
      <c r="H361" s="29"/>
      <c r="I361" s="102">
        <v>45640</v>
      </c>
      <c r="J361" s="103">
        <v>19.100000000000001</v>
      </c>
      <c r="K361" s="104">
        <v>3.1600000000000003E-2</v>
      </c>
      <c r="L361" s="105">
        <v>0.70399999999999996</v>
      </c>
      <c r="M361" s="106" t="s">
        <v>30</v>
      </c>
      <c r="N361" s="107">
        <v>1.377</v>
      </c>
    </row>
    <row r="362" spans="1:14" s="65" customFormat="1" ht="12" x14ac:dyDescent="0.2">
      <c r="A362" s="30">
        <v>45641</v>
      </c>
      <c r="B362" s="31">
        <v>9.4</v>
      </c>
      <c r="C362" s="34">
        <v>2.8E-3</v>
      </c>
      <c r="D362" s="33">
        <v>0.1</v>
      </c>
      <c r="E362" s="32">
        <v>0.28999999999999998</v>
      </c>
      <c r="F362" s="48">
        <v>0.25900000000000001</v>
      </c>
      <c r="G362" s="29"/>
      <c r="H362" s="29"/>
      <c r="I362" s="102">
        <v>45641</v>
      </c>
      <c r="J362" s="103">
        <v>9.4</v>
      </c>
      <c r="K362" s="104">
        <v>2.8E-3</v>
      </c>
      <c r="L362" s="105">
        <v>0.1</v>
      </c>
      <c r="M362" s="106" t="s">
        <v>76</v>
      </c>
      <c r="N362" s="107">
        <v>0.25900000000000001</v>
      </c>
    </row>
    <row r="363" spans="1:14" s="65" customFormat="1" ht="12" x14ac:dyDescent="0.2">
      <c r="A363" s="30">
        <v>45642</v>
      </c>
      <c r="B363" s="31">
        <v>2</v>
      </c>
      <c r="C363" s="34">
        <v>1.1000000000000001E-3</v>
      </c>
      <c r="D363" s="33">
        <v>5.1999999999999998E-2</v>
      </c>
      <c r="E363" s="32">
        <v>0.14000000000000001</v>
      </c>
      <c r="F363" s="48">
        <v>5.5E-2</v>
      </c>
      <c r="G363" s="29"/>
      <c r="H363" s="29"/>
      <c r="I363" s="102">
        <v>45642</v>
      </c>
      <c r="J363" s="103" t="s">
        <v>30</v>
      </c>
      <c r="K363" s="104">
        <v>1.1000000000000001E-3</v>
      </c>
      <c r="L363" s="105">
        <v>5.1999999999999998E-2</v>
      </c>
      <c r="M363" s="106" t="s">
        <v>30</v>
      </c>
      <c r="N363" s="107">
        <v>5.5E-2</v>
      </c>
    </row>
    <row r="364" spans="1:14" s="65" customFormat="1" ht="12" x14ac:dyDescent="0.2">
      <c r="A364" s="30">
        <v>45643</v>
      </c>
      <c r="B364" s="31">
        <v>5.8</v>
      </c>
      <c r="C364" s="34">
        <v>6.9400000000000003E-2</v>
      </c>
      <c r="D364" s="33">
        <v>1.788</v>
      </c>
      <c r="E364" s="32">
        <v>0.71</v>
      </c>
      <c r="F364" s="48">
        <v>2.6720000000000002</v>
      </c>
      <c r="G364" s="29"/>
      <c r="H364" s="29"/>
      <c r="I364" s="102">
        <v>45643</v>
      </c>
      <c r="J364" s="103">
        <v>5.8</v>
      </c>
      <c r="K364" s="104">
        <v>6.9400000000000003E-2</v>
      </c>
      <c r="L364" s="105">
        <v>1.788</v>
      </c>
      <c r="M364" s="106" t="s">
        <v>76</v>
      </c>
      <c r="N364" s="107">
        <v>2.6720000000000002</v>
      </c>
    </row>
    <row r="365" spans="1:14" s="65" customFormat="1" ht="12" x14ac:dyDescent="0.2">
      <c r="A365" s="30">
        <v>45644</v>
      </c>
      <c r="B365" s="31">
        <v>5</v>
      </c>
      <c r="C365" s="34">
        <v>4.3E-3</v>
      </c>
      <c r="D365" s="33">
        <v>8.2000000000000003E-2</v>
      </c>
      <c r="E365" s="32">
        <v>0.37</v>
      </c>
      <c r="F365" s="48">
        <v>0.2</v>
      </c>
      <c r="G365" s="29"/>
      <c r="H365" s="29"/>
      <c r="I365" s="102">
        <v>45644</v>
      </c>
      <c r="J365" s="103">
        <v>5</v>
      </c>
      <c r="K365" s="104">
        <v>4.3E-3</v>
      </c>
      <c r="L365" s="105">
        <v>8.2000000000000003E-2</v>
      </c>
      <c r="M365" s="106" t="s">
        <v>75</v>
      </c>
      <c r="N365" s="107">
        <v>0.2</v>
      </c>
    </row>
    <row r="366" spans="1:14" s="65" customFormat="1" ht="12" x14ac:dyDescent="0.2">
      <c r="A366" s="30">
        <v>45645</v>
      </c>
      <c r="B366" s="31">
        <v>3.8</v>
      </c>
      <c r="C366" s="34">
        <v>1.8E-3</v>
      </c>
      <c r="D366" s="33">
        <v>6.2E-2</v>
      </c>
      <c r="E366" s="32">
        <v>0.26</v>
      </c>
      <c r="F366" s="48">
        <v>0.126</v>
      </c>
      <c r="G366" s="29"/>
      <c r="H366" s="29"/>
      <c r="I366" s="102">
        <v>45645</v>
      </c>
      <c r="J366" s="103" t="s">
        <v>73</v>
      </c>
      <c r="K366" s="104">
        <v>1.8E-3</v>
      </c>
      <c r="L366" s="105">
        <v>6.2E-2</v>
      </c>
      <c r="M366" s="106" t="s">
        <v>75</v>
      </c>
      <c r="N366" s="107">
        <v>0.126</v>
      </c>
    </row>
    <row r="367" spans="1:14" s="65" customFormat="1" ht="12" x14ac:dyDescent="0.2">
      <c r="A367" s="30">
        <v>45646</v>
      </c>
      <c r="B367" s="31">
        <v>10.5</v>
      </c>
      <c r="C367" s="34">
        <v>3.8999999999999998E-3</v>
      </c>
      <c r="D367" s="33">
        <v>8.8999999999999996E-2</v>
      </c>
      <c r="E367" s="32">
        <v>0.52</v>
      </c>
      <c r="F367" s="48">
        <v>0.20799999999999999</v>
      </c>
      <c r="G367" s="29"/>
      <c r="H367" s="29"/>
      <c r="I367" s="102">
        <v>45646</v>
      </c>
      <c r="J367" s="103">
        <v>10.5</v>
      </c>
      <c r="K367" s="104">
        <v>3.8999999999999998E-3</v>
      </c>
      <c r="L367" s="105">
        <v>8.8999999999999996E-2</v>
      </c>
      <c r="M367" s="106" t="s">
        <v>76</v>
      </c>
      <c r="N367" s="107">
        <v>0.20799999999999999</v>
      </c>
    </row>
    <row r="368" spans="1:14" s="65" customFormat="1" ht="12" x14ac:dyDescent="0.2">
      <c r="A368" s="30">
        <v>45647</v>
      </c>
      <c r="B368" s="31">
        <v>2.2000000000000002</v>
      </c>
      <c r="C368" s="34">
        <v>8.9999999999999998E-4</v>
      </c>
      <c r="D368" s="33">
        <v>3.4000000000000002E-2</v>
      </c>
      <c r="E368" s="32">
        <v>-0.01</v>
      </c>
      <c r="F368" s="48">
        <v>5.6000000000000001E-2</v>
      </c>
      <c r="G368" s="29"/>
      <c r="H368" s="29"/>
      <c r="I368" s="102">
        <v>45647</v>
      </c>
      <c r="J368" s="103" t="s">
        <v>73</v>
      </c>
      <c r="K368" s="104">
        <v>8.9999999999999998E-4</v>
      </c>
      <c r="L368" s="105" t="s">
        <v>80</v>
      </c>
      <c r="M368" s="106" t="s">
        <v>30</v>
      </c>
      <c r="N368" s="107">
        <v>5.6000000000000001E-2</v>
      </c>
    </row>
    <row r="369" spans="1:28" s="65" customFormat="1" ht="12" x14ac:dyDescent="0.2">
      <c r="A369" s="30">
        <v>45648</v>
      </c>
      <c r="B369" s="31">
        <v>7.9</v>
      </c>
      <c r="C369" s="34">
        <v>1.2999999999999999E-3</v>
      </c>
      <c r="D369" s="33">
        <v>6.0999999999999999E-2</v>
      </c>
      <c r="E369" s="32">
        <v>0.13</v>
      </c>
      <c r="F369" s="48">
        <v>7.4999999999999997E-2</v>
      </c>
      <c r="G369" s="29"/>
      <c r="H369" s="29"/>
      <c r="I369" s="102">
        <v>45648</v>
      </c>
      <c r="J369" s="103">
        <v>7.9</v>
      </c>
      <c r="K369" s="104">
        <v>1.2999999999999999E-3</v>
      </c>
      <c r="L369" s="105">
        <v>6.0999999999999999E-2</v>
      </c>
      <c r="M369" s="106" t="s">
        <v>30</v>
      </c>
      <c r="N369" s="107">
        <v>7.4999999999999997E-2</v>
      </c>
    </row>
    <row r="370" spans="1:28" s="65" customFormat="1" x14ac:dyDescent="0.2">
      <c r="A370" s="30">
        <v>45649</v>
      </c>
      <c r="B370" s="31">
        <v>9.5</v>
      </c>
      <c r="C370" s="34">
        <v>1.6999999999999999E-3</v>
      </c>
      <c r="D370" s="33">
        <v>7.9000000000000001E-2</v>
      </c>
      <c r="E370" s="32">
        <v>0.2</v>
      </c>
      <c r="F370" s="48">
        <v>0.187</v>
      </c>
      <c r="G370" s="29"/>
      <c r="H370" s="29"/>
      <c r="I370" s="102">
        <v>45649</v>
      </c>
      <c r="J370" s="103">
        <v>9.5</v>
      </c>
      <c r="K370" s="104">
        <v>1.6999999999999999E-3</v>
      </c>
      <c r="L370" s="105">
        <v>7.9000000000000001E-2</v>
      </c>
      <c r="M370" s="106" t="s">
        <v>30</v>
      </c>
      <c r="N370" s="107">
        <v>0.187</v>
      </c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</row>
    <row r="371" spans="1:28" s="65" customFormat="1" x14ac:dyDescent="0.2">
      <c r="A371" s="30">
        <v>45650</v>
      </c>
      <c r="B371" s="31">
        <v>7.1</v>
      </c>
      <c r="C371" s="34">
        <v>3.3999999999999998E-3</v>
      </c>
      <c r="D371" s="33">
        <v>0.155</v>
      </c>
      <c r="E371" s="32">
        <v>0.39</v>
      </c>
      <c r="F371" s="48">
        <v>0.251</v>
      </c>
      <c r="G371" s="29"/>
      <c r="H371" s="29"/>
      <c r="I371" s="102">
        <v>45650</v>
      </c>
      <c r="J371" s="103">
        <v>7.1</v>
      </c>
      <c r="K371" s="104">
        <v>3.3999999999999998E-3</v>
      </c>
      <c r="L371" s="105">
        <v>0.155</v>
      </c>
      <c r="M371" s="106" t="s">
        <v>76</v>
      </c>
      <c r="N371" s="107">
        <v>0.251</v>
      </c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</row>
    <row r="372" spans="1:28" s="65" customFormat="1" x14ac:dyDescent="0.2">
      <c r="A372" s="30">
        <v>45651</v>
      </c>
      <c r="B372" s="31">
        <v>2.2999999999999998</v>
      </c>
      <c r="C372" s="34">
        <v>2.2000000000000001E-3</v>
      </c>
      <c r="D372" s="33">
        <v>0.124</v>
      </c>
      <c r="E372" s="32">
        <v>0.02</v>
      </c>
      <c r="F372" s="48">
        <v>0.249</v>
      </c>
      <c r="G372" s="29"/>
      <c r="H372" s="29"/>
      <c r="I372" s="102">
        <v>45651</v>
      </c>
      <c r="J372" s="103" t="s">
        <v>73</v>
      </c>
      <c r="K372" s="104">
        <v>2.2000000000000001E-3</v>
      </c>
      <c r="L372" s="105">
        <v>0.124</v>
      </c>
      <c r="M372" s="106" t="s">
        <v>30</v>
      </c>
      <c r="N372" s="107">
        <v>0.249</v>
      </c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</row>
    <row r="373" spans="1:28" s="65" customFormat="1" x14ac:dyDescent="0.2">
      <c r="A373" s="30">
        <v>45652</v>
      </c>
      <c r="B373" s="31">
        <v>6</v>
      </c>
      <c r="C373" s="34">
        <v>0.1011</v>
      </c>
      <c r="D373" s="33">
        <v>3.6019999999999999</v>
      </c>
      <c r="E373" s="32">
        <v>0.03</v>
      </c>
      <c r="F373" s="48">
        <v>11.169</v>
      </c>
      <c r="G373" s="29"/>
      <c r="H373" s="29"/>
      <c r="I373" s="102">
        <v>45652</v>
      </c>
      <c r="J373" s="103">
        <v>6</v>
      </c>
      <c r="K373" s="104">
        <v>0.1011</v>
      </c>
      <c r="L373" s="105">
        <v>3.6019999999999999</v>
      </c>
      <c r="M373" s="106" t="s">
        <v>30</v>
      </c>
      <c r="N373" s="107">
        <v>11.169</v>
      </c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</row>
    <row r="374" spans="1:28" s="65" customFormat="1" x14ac:dyDescent="0.2">
      <c r="A374" s="30">
        <v>45653</v>
      </c>
      <c r="B374" s="31">
        <v>11.9</v>
      </c>
      <c r="C374" s="34">
        <v>0.30780000000000002</v>
      </c>
      <c r="D374" s="33">
        <v>9.2959999999999994</v>
      </c>
      <c r="E374" s="32">
        <v>0.56000000000000005</v>
      </c>
      <c r="F374" s="48">
        <v>27.41</v>
      </c>
      <c r="G374" s="29"/>
      <c r="H374" s="29"/>
      <c r="I374" s="102">
        <v>45653</v>
      </c>
      <c r="J374" s="103">
        <v>11.9</v>
      </c>
      <c r="K374" s="104">
        <v>0.30780000000000002</v>
      </c>
      <c r="L374" s="105">
        <v>9.2959999999999994</v>
      </c>
      <c r="M374" s="106" t="s">
        <v>79</v>
      </c>
      <c r="N374" s="107">
        <v>27.41</v>
      </c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</row>
    <row r="375" spans="1:28" s="65" customFormat="1" x14ac:dyDescent="0.2">
      <c r="A375" s="30">
        <v>45654</v>
      </c>
      <c r="B375" s="31">
        <v>14.3</v>
      </c>
      <c r="C375" s="34">
        <v>0.33200000000000002</v>
      </c>
      <c r="D375" s="33">
        <v>9.0909999999999993</v>
      </c>
      <c r="E375" s="32">
        <v>1.1000000000000001</v>
      </c>
      <c r="F375" s="48">
        <v>31.338999999999999</v>
      </c>
      <c r="G375" s="29"/>
      <c r="H375" s="29"/>
      <c r="I375" s="102">
        <v>45654</v>
      </c>
      <c r="J375" s="103">
        <v>14.3</v>
      </c>
      <c r="K375" s="104">
        <v>0.33200000000000002</v>
      </c>
      <c r="L375" s="105">
        <v>9.0909999999999993</v>
      </c>
      <c r="M375" s="106">
        <v>1.1000000000000001</v>
      </c>
      <c r="N375" s="107">
        <v>31.338999999999999</v>
      </c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</row>
    <row r="376" spans="1:28" s="65" customFormat="1" x14ac:dyDescent="0.2">
      <c r="A376" s="30">
        <v>45655</v>
      </c>
      <c r="B376" s="31">
        <v>13.8</v>
      </c>
      <c r="C376" s="34">
        <v>4.8300000000000003E-2</v>
      </c>
      <c r="D376" s="33">
        <v>1.4970000000000001</v>
      </c>
      <c r="E376" s="32">
        <v>0.16</v>
      </c>
      <c r="F376" s="48">
        <v>4.1669999999999998</v>
      </c>
      <c r="G376" s="29"/>
      <c r="H376" s="29"/>
      <c r="I376" s="102">
        <v>45655</v>
      </c>
      <c r="J376" s="103">
        <v>13.8</v>
      </c>
      <c r="K376" s="104">
        <v>4.8300000000000003E-2</v>
      </c>
      <c r="L376" s="105">
        <v>1.4970000000000001</v>
      </c>
      <c r="M376" s="106" t="s">
        <v>30</v>
      </c>
      <c r="N376" s="107">
        <v>4.1669999999999998</v>
      </c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</row>
    <row r="377" spans="1:28" s="65" customFormat="1" x14ac:dyDescent="0.2">
      <c r="A377" s="30">
        <v>45656</v>
      </c>
      <c r="B377" s="31">
        <v>6.1</v>
      </c>
      <c r="C377" s="34">
        <v>4.7000000000000002E-3</v>
      </c>
      <c r="D377" s="33">
        <v>0.14899999999999999</v>
      </c>
      <c r="E377" s="32">
        <v>0.19</v>
      </c>
      <c r="F377" s="48">
        <v>0.16</v>
      </c>
      <c r="G377" s="29"/>
      <c r="H377" s="29"/>
      <c r="I377" s="102">
        <v>45656</v>
      </c>
      <c r="J377" s="103">
        <v>6.1</v>
      </c>
      <c r="K377" s="104">
        <v>4.7000000000000002E-3</v>
      </c>
      <c r="L377" s="105">
        <v>0.14899999999999999</v>
      </c>
      <c r="M377" s="106" t="s">
        <v>30</v>
      </c>
      <c r="N377" s="107">
        <v>0.16</v>
      </c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</row>
    <row r="378" spans="1:28" s="65" customFormat="1" x14ac:dyDescent="0.2">
      <c r="A378" s="30">
        <v>45657</v>
      </c>
      <c r="B378" s="31">
        <v>4.5999999999999996</v>
      </c>
      <c r="C378" s="34">
        <v>2.8999999999999998E-3</v>
      </c>
      <c r="D378" s="33">
        <v>6.8000000000000005E-2</v>
      </c>
      <c r="E378" s="32">
        <v>0.05</v>
      </c>
      <c r="F378" s="48">
        <v>7.4999999999999997E-2</v>
      </c>
      <c r="G378" s="29"/>
      <c r="H378" s="29"/>
      <c r="I378" s="102">
        <v>45657</v>
      </c>
      <c r="J378" s="103">
        <v>4.5999999999999996</v>
      </c>
      <c r="K378" s="104">
        <v>2.8999999999999998E-3</v>
      </c>
      <c r="L378" s="105">
        <v>6.8000000000000005E-2</v>
      </c>
      <c r="M378" s="106" t="s">
        <v>30</v>
      </c>
      <c r="N378" s="107">
        <v>7.4999999999999997E-2</v>
      </c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</row>
    <row r="379" spans="1:28" s="65" customFormat="1" x14ac:dyDescent="0.2">
      <c r="B379" s="66"/>
      <c r="C379" s="67"/>
      <c r="D379" s="68"/>
      <c r="E379" s="68"/>
      <c r="F379" s="68"/>
      <c r="I379" s="114"/>
      <c r="J379" s="115"/>
      <c r="K379" s="116"/>
      <c r="L379" s="117"/>
      <c r="M379" s="117"/>
      <c r="N379" s="117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</row>
    <row r="380" spans="1:28" s="65" customFormat="1" x14ac:dyDescent="0.2">
      <c r="B380" s="66"/>
      <c r="C380" s="67"/>
      <c r="D380" s="68"/>
      <c r="E380" s="68"/>
      <c r="F380" s="68"/>
      <c r="I380" s="114"/>
      <c r="J380" s="115"/>
      <c r="K380" s="116"/>
      <c r="L380" s="117"/>
      <c r="M380" s="117"/>
      <c r="N380" s="117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</row>
    <row r="381" spans="1:28" s="65" customFormat="1" x14ac:dyDescent="0.2">
      <c r="B381" s="66"/>
      <c r="C381" s="67"/>
      <c r="D381" s="68"/>
      <c r="E381" s="68"/>
      <c r="F381" s="68"/>
      <c r="I381" s="114"/>
      <c r="J381" s="115"/>
      <c r="K381" s="116"/>
      <c r="L381" s="117"/>
      <c r="M381" s="117"/>
      <c r="N381" s="117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</row>
    <row r="382" spans="1:28" s="65" customFormat="1" x14ac:dyDescent="0.2">
      <c r="B382" s="66"/>
      <c r="C382" s="67"/>
      <c r="D382" s="68"/>
      <c r="E382" s="68"/>
      <c r="F382" s="68"/>
      <c r="I382" s="114"/>
      <c r="J382" s="115"/>
      <c r="K382" s="116"/>
      <c r="L382" s="117"/>
      <c r="M382" s="117"/>
      <c r="N382" s="117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</row>
    <row r="383" spans="1:28" s="65" customFormat="1" x14ac:dyDescent="0.2">
      <c r="B383" s="66"/>
      <c r="C383" s="67"/>
      <c r="D383" s="68"/>
      <c r="E383" s="68"/>
      <c r="F383" s="68"/>
      <c r="I383" s="114"/>
      <c r="J383" s="115"/>
      <c r="K383" s="116"/>
      <c r="L383" s="117"/>
      <c r="M383" s="117"/>
      <c r="N383" s="117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</row>
    <row r="384" spans="1:28" s="65" customFormat="1" x14ac:dyDescent="0.2">
      <c r="B384" s="66"/>
      <c r="C384" s="67"/>
      <c r="D384" s="68"/>
      <c r="E384" s="68"/>
      <c r="F384" s="68"/>
      <c r="I384" s="114"/>
      <c r="J384" s="115"/>
      <c r="K384" s="116"/>
      <c r="L384" s="117"/>
      <c r="M384" s="117"/>
      <c r="N384" s="117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</row>
    <row r="385" spans="2:28" s="65" customFormat="1" x14ac:dyDescent="0.2">
      <c r="B385" s="66"/>
      <c r="C385" s="67"/>
      <c r="D385" s="68"/>
      <c r="E385" s="68"/>
      <c r="F385" s="68"/>
      <c r="I385" s="114"/>
      <c r="J385" s="115"/>
      <c r="K385" s="116"/>
      <c r="L385" s="117"/>
      <c r="M385" s="117"/>
      <c r="N385" s="117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</row>
    <row r="386" spans="2:28" s="69" customFormat="1" x14ac:dyDescent="0.2">
      <c r="B386" s="70"/>
      <c r="C386" s="71"/>
      <c r="D386" s="72"/>
      <c r="E386" s="72"/>
      <c r="F386" s="72"/>
      <c r="I386" s="114"/>
      <c r="J386" s="115"/>
      <c r="K386" s="116"/>
      <c r="L386" s="117"/>
      <c r="M386" s="117"/>
      <c r="N386" s="117"/>
    </row>
    <row r="387" spans="2:28" s="69" customFormat="1" x14ac:dyDescent="0.2">
      <c r="B387" s="70"/>
      <c r="C387" s="71"/>
      <c r="D387" s="72"/>
      <c r="E387" s="72"/>
      <c r="F387" s="72"/>
      <c r="I387" s="114"/>
      <c r="J387" s="115"/>
      <c r="K387" s="116"/>
      <c r="L387" s="117"/>
      <c r="M387" s="117"/>
      <c r="N387" s="117"/>
    </row>
    <row r="388" spans="2:28" s="69" customFormat="1" x14ac:dyDescent="0.2">
      <c r="B388" s="70"/>
      <c r="C388" s="71"/>
      <c r="D388" s="72"/>
      <c r="E388" s="72"/>
      <c r="F388" s="72"/>
      <c r="I388" s="114"/>
      <c r="J388" s="115"/>
      <c r="K388" s="116"/>
      <c r="L388" s="117"/>
      <c r="M388" s="117"/>
      <c r="N388" s="117"/>
    </row>
    <row r="389" spans="2:28" s="69" customFormat="1" x14ac:dyDescent="0.2">
      <c r="B389" s="70"/>
      <c r="C389" s="71"/>
      <c r="D389" s="72"/>
      <c r="E389" s="72"/>
      <c r="F389" s="72"/>
      <c r="I389" s="114"/>
      <c r="J389" s="115"/>
      <c r="K389" s="116"/>
      <c r="L389" s="117"/>
      <c r="M389" s="117"/>
      <c r="N389" s="117"/>
    </row>
    <row r="390" spans="2:28" s="69" customFormat="1" x14ac:dyDescent="0.2">
      <c r="B390" s="70"/>
      <c r="C390" s="71"/>
      <c r="D390" s="72"/>
      <c r="E390" s="72"/>
      <c r="F390" s="72"/>
      <c r="I390" s="114"/>
      <c r="J390" s="115"/>
      <c r="K390" s="116"/>
      <c r="L390" s="117"/>
      <c r="M390" s="117"/>
      <c r="N390" s="117"/>
    </row>
    <row r="391" spans="2:28" s="69" customFormat="1" x14ac:dyDescent="0.2">
      <c r="B391" s="70"/>
      <c r="C391" s="71"/>
      <c r="D391" s="72"/>
      <c r="E391" s="72"/>
      <c r="F391" s="72"/>
      <c r="I391" s="114"/>
      <c r="J391" s="115"/>
      <c r="K391" s="116"/>
      <c r="L391" s="117"/>
      <c r="M391" s="117"/>
      <c r="N391" s="117"/>
    </row>
    <row r="392" spans="2:28" s="69" customFormat="1" x14ac:dyDescent="0.2">
      <c r="B392" s="70"/>
      <c r="C392" s="71"/>
      <c r="D392" s="72"/>
      <c r="E392" s="72"/>
      <c r="F392" s="72"/>
      <c r="I392" s="114"/>
      <c r="J392" s="115"/>
      <c r="K392" s="116"/>
      <c r="L392" s="117"/>
      <c r="M392" s="117"/>
      <c r="N392" s="117"/>
    </row>
    <row r="393" spans="2:28" s="69" customFormat="1" x14ac:dyDescent="0.2">
      <c r="B393" s="70"/>
      <c r="C393" s="71"/>
      <c r="D393" s="72"/>
      <c r="E393" s="72"/>
      <c r="F393" s="72"/>
      <c r="I393" s="80"/>
      <c r="J393" s="118"/>
      <c r="K393" s="119"/>
      <c r="L393" s="120"/>
      <c r="M393" s="120"/>
      <c r="N393" s="120"/>
    </row>
    <row r="394" spans="2:28" s="69" customFormat="1" x14ac:dyDescent="0.2">
      <c r="B394" s="70"/>
      <c r="C394" s="71"/>
      <c r="D394" s="72"/>
      <c r="E394" s="72"/>
      <c r="F394" s="72"/>
      <c r="I394" s="80"/>
      <c r="J394" s="118"/>
      <c r="K394" s="119"/>
      <c r="L394" s="120"/>
      <c r="M394" s="120"/>
      <c r="N394" s="120"/>
    </row>
    <row r="395" spans="2:28" s="69" customFormat="1" x14ac:dyDescent="0.2">
      <c r="B395" s="70"/>
      <c r="C395" s="71"/>
      <c r="D395" s="72"/>
      <c r="E395" s="72"/>
      <c r="F395" s="72"/>
      <c r="I395" s="80"/>
      <c r="J395" s="118"/>
      <c r="K395" s="119"/>
      <c r="L395" s="120"/>
      <c r="M395" s="120"/>
      <c r="N395" s="120"/>
    </row>
    <row r="396" spans="2:28" s="69" customFormat="1" x14ac:dyDescent="0.2">
      <c r="B396" s="70"/>
      <c r="C396" s="71"/>
      <c r="D396" s="72"/>
      <c r="E396" s="72"/>
      <c r="F396" s="72"/>
      <c r="I396" s="80"/>
      <c r="J396" s="118"/>
      <c r="K396" s="119"/>
      <c r="L396" s="120"/>
      <c r="M396" s="120"/>
      <c r="N396" s="120"/>
    </row>
    <row r="397" spans="2:28" s="69" customFormat="1" x14ac:dyDescent="0.2">
      <c r="B397" s="70"/>
      <c r="C397" s="71"/>
      <c r="D397" s="72"/>
      <c r="E397" s="72"/>
      <c r="F397" s="72"/>
      <c r="I397" s="80"/>
      <c r="J397" s="118"/>
      <c r="K397" s="119"/>
      <c r="L397" s="120"/>
      <c r="M397" s="120"/>
      <c r="N397" s="120"/>
    </row>
    <row r="398" spans="2:28" s="69" customFormat="1" x14ac:dyDescent="0.2">
      <c r="B398" s="70"/>
      <c r="C398" s="71"/>
      <c r="D398" s="72"/>
      <c r="E398" s="72"/>
      <c r="F398" s="72"/>
      <c r="I398" s="80"/>
      <c r="J398" s="118"/>
      <c r="K398" s="119"/>
      <c r="L398" s="120"/>
      <c r="M398" s="120"/>
      <c r="N398" s="120"/>
    </row>
    <row r="399" spans="2:28" s="69" customFormat="1" x14ac:dyDescent="0.2">
      <c r="B399" s="70"/>
      <c r="C399" s="71"/>
      <c r="D399" s="72"/>
      <c r="E399" s="72"/>
      <c r="F399" s="72"/>
      <c r="I399" s="80"/>
      <c r="J399" s="118"/>
      <c r="K399" s="119"/>
      <c r="L399" s="120"/>
      <c r="M399" s="120"/>
      <c r="N399" s="120"/>
    </row>
    <row r="400" spans="2:28" s="69" customFormat="1" x14ac:dyDescent="0.2">
      <c r="B400" s="70"/>
      <c r="C400" s="71"/>
      <c r="D400" s="72"/>
      <c r="E400" s="72"/>
      <c r="F400" s="72"/>
      <c r="I400" s="80"/>
      <c r="J400" s="118"/>
      <c r="K400" s="119"/>
      <c r="L400" s="120"/>
      <c r="M400" s="120"/>
      <c r="N400" s="120"/>
    </row>
    <row r="401" spans="2:14" s="69" customFormat="1" x14ac:dyDescent="0.2">
      <c r="B401" s="70"/>
      <c r="C401" s="71"/>
      <c r="D401" s="72"/>
      <c r="E401" s="72"/>
      <c r="F401" s="72"/>
      <c r="I401" s="80"/>
      <c r="J401" s="118"/>
      <c r="K401" s="119"/>
      <c r="L401" s="120"/>
      <c r="M401" s="120"/>
      <c r="N401" s="120"/>
    </row>
    <row r="402" spans="2:14" s="69" customFormat="1" x14ac:dyDescent="0.2">
      <c r="B402" s="70"/>
      <c r="C402" s="71"/>
      <c r="D402" s="72"/>
      <c r="E402" s="72"/>
      <c r="F402" s="72"/>
      <c r="I402" s="80"/>
      <c r="J402" s="118"/>
      <c r="K402" s="119"/>
      <c r="L402" s="120"/>
      <c r="M402" s="120"/>
      <c r="N402" s="120"/>
    </row>
    <row r="403" spans="2:14" s="69" customFormat="1" x14ac:dyDescent="0.2">
      <c r="B403" s="70"/>
      <c r="C403" s="71"/>
      <c r="D403" s="72"/>
      <c r="E403" s="72"/>
      <c r="F403" s="72"/>
      <c r="I403" s="80"/>
      <c r="J403" s="118"/>
      <c r="K403" s="119"/>
      <c r="L403" s="120"/>
      <c r="M403" s="120"/>
      <c r="N403" s="120"/>
    </row>
    <row r="404" spans="2:14" s="69" customFormat="1" x14ac:dyDescent="0.2">
      <c r="B404" s="70"/>
      <c r="C404" s="71"/>
      <c r="D404" s="72"/>
      <c r="E404" s="72"/>
      <c r="F404" s="72"/>
      <c r="I404" s="80"/>
      <c r="J404" s="118"/>
      <c r="K404" s="119"/>
      <c r="L404" s="120"/>
      <c r="M404" s="120"/>
      <c r="N404" s="120"/>
    </row>
    <row r="405" spans="2:14" s="69" customFormat="1" x14ac:dyDescent="0.2">
      <c r="B405" s="70"/>
      <c r="C405" s="71"/>
      <c r="D405" s="72"/>
      <c r="E405" s="72"/>
      <c r="F405" s="72"/>
      <c r="I405" s="80"/>
      <c r="J405" s="118"/>
      <c r="K405" s="119"/>
      <c r="L405" s="120"/>
      <c r="M405" s="120"/>
      <c r="N405" s="120"/>
    </row>
    <row r="406" spans="2:14" s="69" customFormat="1" x14ac:dyDescent="0.2">
      <c r="B406" s="70"/>
      <c r="C406" s="71"/>
      <c r="D406" s="72"/>
      <c r="E406" s="72"/>
      <c r="F406" s="72"/>
      <c r="I406" s="80"/>
      <c r="J406" s="118"/>
      <c r="K406" s="119"/>
      <c r="L406" s="120"/>
      <c r="M406" s="120"/>
      <c r="N406" s="120"/>
    </row>
    <row r="407" spans="2:14" s="69" customFormat="1" x14ac:dyDescent="0.2">
      <c r="B407" s="70"/>
      <c r="C407" s="71"/>
      <c r="D407" s="72"/>
      <c r="E407" s="72"/>
      <c r="F407" s="72"/>
      <c r="I407" s="80"/>
      <c r="J407" s="118"/>
      <c r="K407" s="119"/>
      <c r="L407" s="120"/>
      <c r="M407" s="120"/>
      <c r="N407" s="120"/>
    </row>
    <row r="408" spans="2:14" s="69" customFormat="1" x14ac:dyDescent="0.2">
      <c r="B408" s="70"/>
      <c r="C408" s="71"/>
      <c r="D408" s="72"/>
      <c r="E408" s="72"/>
      <c r="F408" s="72"/>
      <c r="I408" s="80"/>
      <c r="J408" s="118"/>
      <c r="K408" s="119"/>
      <c r="L408" s="120"/>
      <c r="M408" s="120"/>
      <c r="N408" s="120"/>
    </row>
    <row r="409" spans="2:14" s="69" customFormat="1" x14ac:dyDescent="0.2">
      <c r="B409" s="70"/>
      <c r="C409" s="71"/>
      <c r="D409" s="72"/>
      <c r="E409" s="72"/>
      <c r="F409" s="72"/>
      <c r="I409" s="80"/>
      <c r="J409" s="118"/>
      <c r="K409" s="119"/>
      <c r="L409" s="120"/>
      <c r="M409" s="120"/>
      <c r="N409" s="120"/>
    </row>
    <row r="410" spans="2:14" s="69" customFormat="1" x14ac:dyDescent="0.2">
      <c r="B410" s="70"/>
      <c r="C410" s="71"/>
      <c r="D410" s="72"/>
      <c r="E410" s="72"/>
      <c r="F410" s="72"/>
      <c r="I410" s="80"/>
      <c r="J410" s="118"/>
      <c r="K410" s="119"/>
      <c r="L410" s="120"/>
      <c r="M410" s="120"/>
      <c r="N410" s="120"/>
    </row>
    <row r="411" spans="2:14" s="69" customFormat="1" x14ac:dyDescent="0.2">
      <c r="B411" s="70"/>
      <c r="C411" s="71"/>
      <c r="D411" s="72"/>
      <c r="E411" s="72"/>
      <c r="F411" s="72"/>
      <c r="I411" s="80"/>
      <c r="J411" s="118"/>
      <c r="K411" s="119"/>
      <c r="L411" s="120"/>
      <c r="M411" s="120"/>
      <c r="N411" s="120"/>
    </row>
    <row r="412" spans="2:14" s="69" customFormat="1" x14ac:dyDescent="0.2">
      <c r="B412" s="70"/>
      <c r="C412" s="71"/>
      <c r="D412" s="72"/>
      <c r="E412" s="72"/>
      <c r="F412" s="72"/>
      <c r="I412" s="80"/>
      <c r="J412" s="118"/>
      <c r="K412" s="119"/>
      <c r="L412" s="120"/>
      <c r="M412" s="120"/>
      <c r="N412" s="120"/>
    </row>
    <row r="413" spans="2:14" s="69" customFormat="1" x14ac:dyDescent="0.2">
      <c r="B413" s="70"/>
      <c r="C413" s="71"/>
      <c r="D413" s="72"/>
      <c r="E413" s="72"/>
      <c r="F413" s="72"/>
      <c r="I413" s="80"/>
      <c r="J413" s="118"/>
      <c r="K413" s="119"/>
      <c r="L413" s="120"/>
      <c r="M413" s="120"/>
      <c r="N413" s="120"/>
    </row>
    <row r="414" spans="2:14" s="69" customFormat="1" x14ac:dyDescent="0.2">
      <c r="B414" s="70"/>
      <c r="C414" s="71"/>
      <c r="D414" s="72"/>
      <c r="E414" s="72"/>
      <c r="F414" s="72"/>
      <c r="I414" s="80"/>
      <c r="J414" s="118"/>
      <c r="K414" s="119"/>
      <c r="L414" s="120"/>
      <c r="M414" s="120"/>
      <c r="N414" s="120"/>
    </row>
    <row r="415" spans="2:14" s="69" customFormat="1" x14ac:dyDescent="0.2">
      <c r="B415" s="70"/>
      <c r="C415" s="71"/>
      <c r="D415" s="72"/>
      <c r="E415" s="72"/>
      <c r="F415" s="72"/>
      <c r="I415" s="80"/>
      <c r="J415" s="118"/>
      <c r="K415" s="119"/>
      <c r="L415" s="120"/>
      <c r="M415" s="120"/>
      <c r="N415" s="120"/>
    </row>
    <row r="416" spans="2:14" s="69" customFormat="1" x14ac:dyDescent="0.2">
      <c r="B416" s="70"/>
      <c r="C416" s="71"/>
      <c r="D416" s="72"/>
      <c r="E416" s="72"/>
      <c r="F416" s="72"/>
      <c r="I416" s="80"/>
      <c r="J416" s="118"/>
      <c r="K416" s="119"/>
      <c r="L416" s="120"/>
      <c r="M416" s="120"/>
      <c r="N416" s="120"/>
    </row>
    <row r="417" spans="2:14" s="69" customFormat="1" x14ac:dyDescent="0.2">
      <c r="B417" s="70"/>
      <c r="C417" s="71"/>
      <c r="D417" s="72"/>
      <c r="E417" s="72"/>
      <c r="F417" s="72"/>
      <c r="I417" s="80"/>
      <c r="J417" s="118"/>
      <c r="K417" s="119"/>
      <c r="L417" s="120"/>
      <c r="M417" s="120"/>
      <c r="N417" s="120"/>
    </row>
    <row r="418" spans="2:14" s="69" customFormat="1" x14ac:dyDescent="0.2">
      <c r="B418" s="70"/>
      <c r="C418" s="71"/>
      <c r="D418" s="72"/>
      <c r="E418" s="72"/>
      <c r="F418" s="72"/>
      <c r="I418" s="80"/>
      <c r="J418" s="118"/>
      <c r="K418" s="119"/>
      <c r="L418" s="120"/>
      <c r="M418" s="120"/>
      <c r="N418" s="120"/>
    </row>
    <row r="419" spans="2:14" s="69" customFormat="1" x14ac:dyDescent="0.2">
      <c r="B419" s="70"/>
      <c r="C419" s="71"/>
      <c r="D419" s="72"/>
      <c r="E419" s="72"/>
      <c r="F419" s="72"/>
      <c r="I419" s="80"/>
      <c r="J419" s="118"/>
      <c r="K419" s="119"/>
      <c r="L419" s="120"/>
      <c r="M419" s="120"/>
      <c r="N419" s="120"/>
    </row>
    <row r="420" spans="2:14" s="69" customFormat="1" x14ac:dyDescent="0.2">
      <c r="B420" s="70"/>
      <c r="C420" s="71"/>
      <c r="D420" s="72"/>
      <c r="E420" s="72"/>
      <c r="F420" s="72"/>
      <c r="I420" s="80"/>
      <c r="J420" s="118"/>
      <c r="K420" s="119"/>
      <c r="L420" s="120"/>
      <c r="M420" s="120"/>
      <c r="N420" s="120"/>
    </row>
    <row r="421" spans="2:14" s="69" customFormat="1" x14ac:dyDescent="0.2">
      <c r="B421" s="70"/>
      <c r="C421" s="71"/>
      <c r="D421" s="72"/>
      <c r="E421" s="72"/>
      <c r="F421" s="72"/>
      <c r="I421" s="80"/>
      <c r="J421" s="118"/>
      <c r="K421" s="119"/>
      <c r="L421" s="120"/>
      <c r="M421" s="120"/>
      <c r="N421" s="120"/>
    </row>
    <row r="422" spans="2:14" s="69" customFormat="1" x14ac:dyDescent="0.2">
      <c r="B422" s="70"/>
      <c r="C422" s="71"/>
      <c r="D422" s="72"/>
      <c r="E422" s="72"/>
      <c r="F422" s="72"/>
      <c r="I422" s="80"/>
      <c r="J422" s="118"/>
      <c r="K422" s="119"/>
      <c r="L422" s="120"/>
      <c r="M422" s="120"/>
      <c r="N422" s="120"/>
    </row>
    <row r="423" spans="2:14" s="69" customFormat="1" x14ac:dyDescent="0.2">
      <c r="B423" s="70"/>
      <c r="C423" s="71"/>
      <c r="D423" s="72"/>
      <c r="E423" s="72"/>
      <c r="F423" s="72"/>
      <c r="I423" s="80"/>
      <c r="J423" s="118"/>
      <c r="K423" s="119"/>
      <c r="L423" s="120"/>
      <c r="M423" s="120"/>
      <c r="N423" s="120"/>
    </row>
    <row r="424" spans="2:14" s="69" customFormat="1" x14ac:dyDescent="0.2">
      <c r="B424" s="70"/>
      <c r="C424" s="71"/>
      <c r="D424" s="72"/>
      <c r="E424" s="72"/>
      <c r="F424" s="72"/>
      <c r="I424" s="80"/>
      <c r="J424" s="118"/>
      <c r="K424" s="119"/>
      <c r="L424" s="120"/>
      <c r="M424" s="120"/>
      <c r="N424" s="120"/>
    </row>
    <row r="425" spans="2:14" s="69" customFormat="1" x14ac:dyDescent="0.2">
      <c r="B425" s="70"/>
      <c r="C425" s="71"/>
      <c r="D425" s="72"/>
      <c r="E425" s="72"/>
      <c r="F425" s="72"/>
      <c r="I425" s="80"/>
      <c r="J425" s="118"/>
      <c r="K425" s="119"/>
      <c r="L425" s="120"/>
      <c r="M425" s="120"/>
      <c r="N425" s="120"/>
    </row>
    <row r="426" spans="2:14" s="69" customFormat="1" x14ac:dyDescent="0.2">
      <c r="B426" s="70"/>
      <c r="C426" s="71"/>
      <c r="D426" s="72"/>
      <c r="E426" s="72"/>
      <c r="F426" s="72"/>
      <c r="I426" s="80"/>
      <c r="J426" s="118"/>
      <c r="K426" s="119"/>
      <c r="L426" s="120"/>
      <c r="M426" s="120"/>
      <c r="N426" s="120"/>
    </row>
    <row r="427" spans="2:14" s="69" customFormat="1" x14ac:dyDescent="0.2">
      <c r="B427" s="70"/>
      <c r="C427" s="71"/>
      <c r="D427" s="72"/>
      <c r="E427" s="72"/>
      <c r="F427" s="72"/>
      <c r="I427" s="80"/>
      <c r="J427" s="118"/>
      <c r="K427" s="119"/>
      <c r="L427" s="120"/>
      <c r="M427" s="120"/>
      <c r="N427" s="120"/>
    </row>
    <row r="428" spans="2:14" s="69" customFormat="1" x14ac:dyDescent="0.2">
      <c r="B428" s="70"/>
      <c r="C428" s="71"/>
      <c r="D428" s="72"/>
      <c r="E428" s="72"/>
      <c r="F428" s="72"/>
      <c r="I428" s="80"/>
      <c r="J428" s="118"/>
      <c r="K428" s="119"/>
      <c r="L428" s="120"/>
      <c r="M428" s="120"/>
      <c r="N428" s="120"/>
    </row>
    <row r="429" spans="2:14" s="69" customFormat="1" x14ac:dyDescent="0.2">
      <c r="B429" s="70"/>
      <c r="C429" s="71"/>
      <c r="D429" s="72"/>
      <c r="E429" s="72"/>
      <c r="F429" s="72"/>
      <c r="I429" s="80"/>
      <c r="J429" s="118"/>
      <c r="K429" s="119"/>
      <c r="L429" s="120"/>
      <c r="M429" s="120"/>
      <c r="N429" s="120"/>
    </row>
    <row r="430" spans="2:14" s="69" customFormat="1" x14ac:dyDescent="0.2">
      <c r="B430" s="70"/>
      <c r="C430" s="71"/>
      <c r="D430" s="72"/>
      <c r="E430" s="72"/>
      <c r="F430" s="72"/>
      <c r="I430" s="80"/>
      <c r="J430" s="118"/>
      <c r="K430" s="119"/>
      <c r="L430" s="120"/>
      <c r="M430" s="120"/>
      <c r="N430" s="120"/>
    </row>
    <row r="431" spans="2:14" s="69" customFormat="1" x14ac:dyDescent="0.2">
      <c r="B431" s="70"/>
      <c r="C431" s="71"/>
      <c r="D431" s="72"/>
      <c r="E431" s="72"/>
      <c r="F431" s="72"/>
      <c r="I431" s="80"/>
      <c r="J431" s="118"/>
      <c r="K431" s="119"/>
      <c r="L431" s="120"/>
      <c r="M431" s="120"/>
      <c r="N431" s="120"/>
    </row>
    <row r="432" spans="2:14" s="69" customFormat="1" x14ac:dyDescent="0.2">
      <c r="B432" s="70"/>
      <c r="C432" s="71"/>
      <c r="D432" s="72"/>
      <c r="E432" s="72"/>
      <c r="F432" s="72"/>
      <c r="I432" s="80"/>
      <c r="J432" s="118"/>
      <c r="K432" s="119"/>
      <c r="L432" s="120"/>
      <c r="M432" s="120"/>
      <c r="N432" s="120"/>
    </row>
    <row r="433" spans="2:14" s="69" customFormat="1" x14ac:dyDescent="0.2">
      <c r="B433" s="70"/>
      <c r="C433" s="71"/>
      <c r="D433" s="72"/>
      <c r="E433" s="72"/>
      <c r="F433" s="72"/>
      <c r="I433" s="80"/>
      <c r="J433" s="118"/>
      <c r="K433" s="119"/>
      <c r="L433" s="120"/>
      <c r="M433" s="120"/>
      <c r="N433" s="120"/>
    </row>
    <row r="434" spans="2:14" s="69" customFormat="1" x14ac:dyDescent="0.2">
      <c r="B434" s="70"/>
      <c r="C434" s="71"/>
      <c r="D434" s="72"/>
      <c r="E434" s="72"/>
      <c r="F434" s="72"/>
      <c r="I434" s="80"/>
      <c r="J434" s="118"/>
      <c r="K434" s="119"/>
      <c r="L434" s="120"/>
      <c r="M434" s="120"/>
      <c r="N434" s="120"/>
    </row>
    <row r="435" spans="2:14" s="69" customFormat="1" x14ac:dyDescent="0.2">
      <c r="B435" s="70"/>
      <c r="C435" s="71"/>
      <c r="D435" s="72"/>
      <c r="E435" s="72"/>
      <c r="F435" s="72"/>
      <c r="I435" s="80"/>
      <c r="J435" s="118"/>
      <c r="K435" s="119"/>
      <c r="L435" s="120"/>
      <c r="M435" s="120"/>
      <c r="N435" s="120"/>
    </row>
    <row r="436" spans="2:14" s="69" customFormat="1" x14ac:dyDescent="0.2">
      <c r="B436" s="70"/>
      <c r="C436" s="71"/>
      <c r="D436" s="72"/>
      <c r="E436" s="72"/>
      <c r="F436" s="72"/>
      <c r="I436" s="80"/>
      <c r="J436" s="118"/>
      <c r="K436" s="119"/>
      <c r="L436" s="120"/>
      <c r="M436" s="120"/>
      <c r="N436" s="120"/>
    </row>
    <row r="437" spans="2:14" s="69" customFormat="1" x14ac:dyDescent="0.2">
      <c r="B437" s="70"/>
      <c r="C437" s="71"/>
      <c r="D437" s="72"/>
      <c r="E437" s="72"/>
      <c r="F437" s="72"/>
      <c r="I437" s="80"/>
      <c r="J437" s="118"/>
      <c r="K437" s="119"/>
      <c r="L437" s="120"/>
      <c r="M437" s="120"/>
      <c r="N437" s="120"/>
    </row>
    <row r="438" spans="2:14" s="69" customFormat="1" x14ac:dyDescent="0.2">
      <c r="B438" s="70"/>
      <c r="C438" s="71"/>
      <c r="D438" s="72"/>
      <c r="E438" s="72"/>
      <c r="F438" s="72"/>
      <c r="I438" s="80"/>
      <c r="J438" s="118"/>
      <c r="K438" s="119"/>
      <c r="L438" s="120"/>
      <c r="M438" s="120"/>
      <c r="N438" s="120"/>
    </row>
    <row r="439" spans="2:14" s="69" customFormat="1" x14ac:dyDescent="0.2">
      <c r="B439" s="70"/>
      <c r="C439" s="71"/>
      <c r="D439" s="72"/>
      <c r="E439" s="72"/>
      <c r="F439" s="72"/>
      <c r="I439" s="80"/>
      <c r="J439" s="118"/>
      <c r="K439" s="119"/>
      <c r="L439" s="120"/>
      <c r="M439" s="120"/>
      <c r="N439" s="120"/>
    </row>
    <row r="440" spans="2:14" s="69" customFormat="1" x14ac:dyDescent="0.2">
      <c r="B440" s="70"/>
      <c r="C440" s="71"/>
      <c r="D440" s="72"/>
      <c r="E440" s="72"/>
      <c r="F440" s="72"/>
      <c r="I440" s="80"/>
      <c r="J440" s="118"/>
      <c r="K440" s="119"/>
      <c r="L440" s="120"/>
      <c r="M440" s="120"/>
      <c r="N440" s="120"/>
    </row>
    <row r="441" spans="2:14" s="69" customFormat="1" x14ac:dyDescent="0.2">
      <c r="B441" s="70"/>
      <c r="C441" s="71"/>
      <c r="D441" s="72"/>
      <c r="E441" s="72"/>
      <c r="F441" s="72"/>
      <c r="I441" s="80"/>
      <c r="J441" s="118"/>
      <c r="K441" s="119"/>
      <c r="L441" s="120"/>
      <c r="M441" s="120"/>
      <c r="N441" s="120"/>
    </row>
    <row r="442" spans="2:14" s="69" customFormat="1" x14ac:dyDescent="0.2">
      <c r="B442" s="70"/>
      <c r="C442" s="71"/>
      <c r="D442" s="72"/>
      <c r="E442" s="72"/>
      <c r="F442" s="72"/>
      <c r="I442" s="80"/>
      <c r="J442" s="118"/>
      <c r="K442" s="119"/>
      <c r="L442" s="120"/>
      <c r="M442" s="120"/>
      <c r="N442" s="120"/>
    </row>
    <row r="443" spans="2:14" s="69" customFormat="1" x14ac:dyDescent="0.2">
      <c r="B443" s="70"/>
      <c r="C443" s="71"/>
      <c r="D443" s="72"/>
      <c r="E443" s="72"/>
      <c r="F443" s="72"/>
      <c r="I443" s="80"/>
      <c r="J443" s="118"/>
      <c r="K443" s="119"/>
      <c r="L443" s="120"/>
      <c r="M443" s="120"/>
      <c r="N443" s="120"/>
    </row>
    <row r="444" spans="2:14" s="69" customFormat="1" x14ac:dyDescent="0.2">
      <c r="B444" s="70"/>
      <c r="C444" s="71"/>
      <c r="D444" s="72"/>
      <c r="E444" s="72"/>
      <c r="F444" s="72"/>
      <c r="I444" s="80"/>
      <c r="J444" s="118"/>
      <c r="K444" s="119"/>
      <c r="L444" s="120"/>
      <c r="M444" s="120"/>
      <c r="N444" s="120"/>
    </row>
    <row r="445" spans="2:14" s="69" customFormat="1" x14ac:dyDescent="0.2">
      <c r="B445" s="70"/>
      <c r="C445" s="71"/>
      <c r="D445" s="72"/>
      <c r="E445" s="72"/>
      <c r="F445" s="72"/>
      <c r="I445" s="80"/>
      <c r="J445" s="118"/>
      <c r="K445" s="119"/>
      <c r="L445" s="120"/>
      <c r="M445" s="120"/>
      <c r="N445" s="120"/>
    </row>
    <row r="446" spans="2:14" s="69" customFormat="1" x14ac:dyDescent="0.2">
      <c r="B446" s="70"/>
      <c r="C446" s="71"/>
      <c r="D446" s="72"/>
      <c r="E446" s="72"/>
      <c r="F446" s="72"/>
      <c r="I446" s="80"/>
      <c r="J446" s="118"/>
      <c r="K446" s="119"/>
      <c r="L446" s="120"/>
      <c r="M446" s="120"/>
      <c r="N446" s="120"/>
    </row>
    <row r="447" spans="2:14" s="69" customFormat="1" x14ac:dyDescent="0.2">
      <c r="B447" s="70"/>
      <c r="C447" s="71"/>
      <c r="D447" s="72"/>
      <c r="E447" s="72"/>
      <c r="F447" s="72"/>
      <c r="I447" s="80"/>
      <c r="J447" s="118"/>
      <c r="K447" s="119"/>
      <c r="L447" s="120"/>
      <c r="M447" s="120"/>
      <c r="N447" s="120"/>
    </row>
    <row r="448" spans="2:14" s="69" customFormat="1" x14ac:dyDescent="0.2">
      <c r="B448" s="70"/>
      <c r="C448" s="71"/>
      <c r="D448" s="72"/>
      <c r="E448" s="72"/>
      <c r="F448" s="72"/>
      <c r="I448" s="80"/>
      <c r="J448" s="118"/>
      <c r="K448" s="119"/>
      <c r="L448" s="120"/>
      <c r="M448" s="120"/>
      <c r="N448" s="120"/>
    </row>
    <row r="449" spans="2:14" s="69" customFormat="1" x14ac:dyDescent="0.2">
      <c r="B449" s="70"/>
      <c r="C449" s="71"/>
      <c r="D449" s="72"/>
      <c r="E449" s="72"/>
      <c r="F449" s="72"/>
      <c r="I449" s="80"/>
      <c r="J449" s="118"/>
      <c r="K449" s="119"/>
      <c r="L449" s="120"/>
      <c r="M449" s="120"/>
      <c r="N449" s="120"/>
    </row>
    <row r="450" spans="2:14" s="69" customFormat="1" x14ac:dyDescent="0.2">
      <c r="B450" s="70"/>
      <c r="C450" s="71"/>
      <c r="D450" s="72"/>
      <c r="E450" s="72"/>
      <c r="F450" s="72"/>
      <c r="I450" s="80"/>
      <c r="J450" s="118"/>
      <c r="K450" s="119"/>
      <c r="L450" s="120"/>
      <c r="M450" s="120"/>
      <c r="N450" s="120"/>
    </row>
    <row r="451" spans="2:14" s="69" customFormat="1" x14ac:dyDescent="0.2">
      <c r="B451" s="70"/>
      <c r="C451" s="71"/>
      <c r="D451" s="72"/>
      <c r="E451" s="72"/>
      <c r="F451" s="72"/>
      <c r="I451" s="80"/>
      <c r="J451" s="118"/>
      <c r="K451" s="119"/>
      <c r="L451" s="120"/>
      <c r="M451" s="120"/>
      <c r="N451" s="120"/>
    </row>
    <row r="452" spans="2:14" s="69" customFormat="1" x14ac:dyDescent="0.2">
      <c r="B452" s="70"/>
      <c r="D452" s="72"/>
      <c r="E452" s="72"/>
      <c r="F452" s="72"/>
      <c r="I452" s="80"/>
      <c r="J452" s="118"/>
      <c r="K452" s="119"/>
      <c r="L452" s="120"/>
      <c r="M452" s="120"/>
      <c r="N452" s="120"/>
    </row>
    <row r="453" spans="2:14" s="69" customFormat="1" x14ac:dyDescent="0.2">
      <c r="B453" s="70"/>
      <c r="D453" s="72"/>
      <c r="E453" s="72"/>
      <c r="F453" s="72"/>
      <c r="I453" s="80"/>
      <c r="J453" s="118"/>
      <c r="K453" s="119"/>
      <c r="L453" s="120"/>
      <c r="M453" s="120"/>
      <c r="N453" s="120"/>
    </row>
    <row r="454" spans="2:14" s="69" customFormat="1" x14ac:dyDescent="0.2">
      <c r="B454" s="70"/>
      <c r="D454" s="72"/>
      <c r="E454" s="72"/>
      <c r="F454" s="72"/>
      <c r="I454" s="80"/>
      <c r="J454" s="118"/>
      <c r="K454" s="119"/>
      <c r="L454" s="120"/>
      <c r="M454" s="120"/>
      <c r="N454" s="120"/>
    </row>
    <row r="455" spans="2:14" s="69" customFormat="1" x14ac:dyDescent="0.2">
      <c r="B455" s="70"/>
      <c r="D455" s="72"/>
      <c r="E455" s="72"/>
      <c r="F455" s="72"/>
      <c r="I455" s="80"/>
      <c r="J455" s="118"/>
      <c r="K455" s="119"/>
      <c r="L455" s="120"/>
      <c r="M455" s="120"/>
      <c r="N455" s="120"/>
    </row>
    <row r="456" spans="2:14" s="69" customFormat="1" x14ac:dyDescent="0.2">
      <c r="B456" s="70"/>
      <c r="D456" s="72"/>
      <c r="E456" s="72"/>
      <c r="F456" s="72"/>
      <c r="I456" s="80"/>
      <c r="J456" s="118"/>
      <c r="K456" s="119"/>
      <c r="L456" s="120"/>
      <c r="M456" s="120"/>
      <c r="N456" s="120"/>
    </row>
    <row r="457" spans="2:14" s="69" customFormat="1" x14ac:dyDescent="0.2">
      <c r="B457" s="70"/>
      <c r="D457" s="72"/>
      <c r="E457" s="72"/>
      <c r="F457" s="72"/>
      <c r="I457" s="80"/>
      <c r="J457" s="118"/>
      <c r="K457" s="119"/>
      <c r="L457" s="120"/>
      <c r="M457" s="120"/>
      <c r="N457" s="120"/>
    </row>
    <row r="458" spans="2:14" s="69" customFormat="1" x14ac:dyDescent="0.2">
      <c r="B458" s="70"/>
      <c r="D458" s="72"/>
      <c r="E458" s="72"/>
      <c r="F458" s="72"/>
      <c r="I458" s="80"/>
      <c r="J458" s="118"/>
      <c r="K458" s="119"/>
      <c r="L458" s="120"/>
      <c r="M458" s="120"/>
      <c r="N458" s="120"/>
    </row>
    <row r="459" spans="2:14" s="69" customFormat="1" x14ac:dyDescent="0.2">
      <c r="B459" s="70"/>
      <c r="D459" s="72"/>
      <c r="E459" s="72"/>
      <c r="F459" s="72"/>
      <c r="I459" s="80"/>
      <c r="J459" s="118"/>
      <c r="K459" s="80"/>
      <c r="L459" s="120"/>
      <c r="M459" s="120"/>
      <c r="N459" s="120"/>
    </row>
    <row r="460" spans="2:14" s="69" customFormat="1" x14ac:dyDescent="0.2">
      <c r="B460" s="70"/>
      <c r="D460" s="72"/>
      <c r="E460" s="72"/>
      <c r="F460" s="72"/>
      <c r="I460" s="80"/>
      <c r="J460" s="118"/>
      <c r="K460" s="80"/>
      <c r="L460" s="120"/>
      <c r="M460" s="120"/>
      <c r="N460" s="120"/>
    </row>
    <row r="461" spans="2:14" s="69" customFormat="1" x14ac:dyDescent="0.2">
      <c r="B461" s="70"/>
      <c r="D461" s="72"/>
      <c r="E461" s="72"/>
      <c r="F461" s="72"/>
      <c r="I461" s="80"/>
      <c r="J461" s="118"/>
      <c r="K461" s="80"/>
      <c r="L461" s="120"/>
      <c r="M461" s="120"/>
      <c r="N461" s="120"/>
    </row>
    <row r="462" spans="2:14" s="69" customFormat="1" x14ac:dyDescent="0.2">
      <c r="B462" s="70"/>
      <c r="D462" s="72"/>
      <c r="E462" s="72"/>
      <c r="F462" s="72"/>
      <c r="I462" s="80"/>
      <c r="J462" s="118"/>
      <c r="K462" s="80"/>
      <c r="L462" s="120"/>
      <c r="M462" s="120"/>
      <c r="N462" s="120"/>
    </row>
    <row r="463" spans="2:14" s="69" customFormat="1" x14ac:dyDescent="0.2">
      <c r="B463" s="70"/>
      <c r="D463" s="72"/>
      <c r="E463" s="72"/>
      <c r="F463" s="72"/>
      <c r="I463" s="80"/>
      <c r="J463" s="118"/>
      <c r="K463" s="80"/>
      <c r="L463" s="120"/>
      <c r="M463" s="120"/>
      <c r="N463" s="120"/>
    </row>
    <row r="464" spans="2:14" s="69" customFormat="1" x14ac:dyDescent="0.2">
      <c r="B464" s="70"/>
      <c r="D464" s="72"/>
      <c r="E464" s="72"/>
      <c r="F464" s="72"/>
      <c r="I464" s="80"/>
      <c r="J464" s="118"/>
      <c r="K464" s="80"/>
      <c r="L464" s="120"/>
      <c r="M464" s="120"/>
      <c r="N464" s="120"/>
    </row>
    <row r="465" spans="2:14" s="69" customFormat="1" x14ac:dyDescent="0.2">
      <c r="B465" s="70"/>
      <c r="D465" s="72"/>
      <c r="E465" s="72"/>
      <c r="F465" s="72"/>
      <c r="I465" s="80"/>
      <c r="J465" s="118"/>
      <c r="K465" s="80"/>
      <c r="L465" s="120"/>
      <c r="M465" s="120"/>
      <c r="N465" s="120"/>
    </row>
    <row r="466" spans="2:14" s="69" customFormat="1" x14ac:dyDescent="0.2">
      <c r="B466" s="70"/>
      <c r="D466" s="72"/>
      <c r="E466" s="72"/>
      <c r="F466" s="72"/>
      <c r="I466" s="80"/>
      <c r="J466" s="118"/>
      <c r="K466" s="80"/>
      <c r="L466" s="120"/>
      <c r="M466" s="120"/>
      <c r="N466" s="120"/>
    </row>
    <row r="467" spans="2:14" s="69" customFormat="1" x14ac:dyDescent="0.2">
      <c r="B467" s="70"/>
      <c r="D467" s="72"/>
      <c r="E467" s="72"/>
      <c r="F467" s="72"/>
      <c r="I467" s="80"/>
      <c r="J467" s="118"/>
      <c r="K467" s="80"/>
      <c r="L467" s="120"/>
      <c r="M467" s="120"/>
      <c r="N467" s="120"/>
    </row>
    <row r="468" spans="2:14" s="69" customFormat="1" x14ac:dyDescent="0.2">
      <c r="B468" s="70"/>
      <c r="D468" s="72"/>
      <c r="E468" s="72"/>
      <c r="F468" s="72"/>
      <c r="I468" s="80"/>
      <c r="J468" s="118"/>
      <c r="K468" s="80"/>
      <c r="L468" s="120"/>
      <c r="M468" s="120"/>
      <c r="N468" s="120"/>
    </row>
    <row r="469" spans="2:14" s="69" customFormat="1" x14ac:dyDescent="0.2">
      <c r="B469" s="70"/>
      <c r="D469" s="72"/>
      <c r="E469" s="72"/>
      <c r="F469" s="72"/>
      <c r="I469" s="80"/>
      <c r="J469" s="118"/>
      <c r="K469" s="80"/>
      <c r="L469" s="120"/>
      <c r="M469" s="120"/>
      <c r="N469" s="120"/>
    </row>
    <row r="470" spans="2:14" s="69" customFormat="1" x14ac:dyDescent="0.2">
      <c r="B470" s="70"/>
      <c r="D470" s="72"/>
      <c r="E470" s="72"/>
      <c r="F470" s="72"/>
      <c r="I470" s="80"/>
      <c r="J470" s="118"/>
      <c r="K470" s="80"/>
      <c r="L470" s="120"/>
      <c r="M470" s="120"/>
      <c r="N470" s="120"/>
    </row>
    <row r="471" spans="2:14" s="69" customFormat="1" x14ac:dyDescent="0.2">
      <c r="B471" s="70"/>
      <c r="D471" s="72"/>
      <c r="E471" s="72"/>
      <c r="F471" s="72"/>
      <c r="I471" s="80"/>
      <c r="J471" s="118"/>
      <c r="K471" s="80"/>
      <c r="L471" s="120"/>
      <c r="M471" s="120"/>
      <c r="N471" s="120"/>
    </row>
    <row r="472" spans="2:14" s="69" customFormat="1" x14ac:dyDescent="0.2">
      <c r="B472" s="70"/>
      <c r="D472" s="72"/>
      <c r="E472" s="72"/>
      <c r="F472" s="72"/>
      <c r="I472" s="80"/>
      <c r="J472" s="118"/>
      <c r="K472" s="80"/>
      <c r="L472" s="120"/>
      <c r="M472" s="120"/>
      <c r="N472" s="120"/>
    </row>
    <row r="473" spans="2:14" s="69" customFormat="1" x14ac:dyDescent="0.2">
      <c r="B473" s="70"/>
      <c r="D473" s="72"/>
      <c r="E473" s="72"/>
      <c r="F473" s="72"/>
      <c r="I473" s="80"/>
      <c r="J473" s="118"/>
      <c r="K473" s="80"/>
      <c r="L473" s="120"/>
      <c r="M473" s="120"/>
      <c r="N473" s="120"/>
    </row>
    <row r="474" spans="2:14" s="69" customFormat="1" x14ac:dyDescent="0.2">
      <c r="B474" s="70"/>
      <c r="D474" s="72"/>
      <c r="E474" s="72"/>
      <c r="F474" s="72"/>
      <c r="I474" s="80"/>
      <c r="J474" s="118"/>
      <c r="K474" s="80"/>
      <c r="L474" s="120"/>
      <c r="M474" s="120"/>
      <c r="N474" s="120"/>
    </row>
    <row r="475" spans="2:14" s="69" customFormat="1" x14ac:dyDescent="0.2">
      <c r="B475" s="70"/>
      <c r="I475" s="80"/>
      <c r="J475" s="118"/>
      <c r="K475" s="80"/>
      <c r="L475" s="120"/>
      <c r="M475" s="120"/>
      <c r="N475" s="120"/>
    </row>
    <row r="476" spans="2:14" s="69" customFormat="1" x14ac:dyDescent="0.2">
      <c r="B476" s="70"/>
      <c r="I476" s="80"/>
      <c r="J476" s="118"/>
      <c r="K476" s="80"/>
      <c r="L476" s="120"/>
      <c r="M476" s="120"/>
      <c r="N476" s="120"/>
    </row>
    <row r="477" spans="2:14" s="69" customFormat="1" x14ac:dyDescent="0.2">
      <c r="B477" s="70"/>
      <c r="I477" s="80"/>
      <c r="J477" s="118"/>
      <c r="K477" s="80"/>
      <c r="L477" s="120"/>
      <c r="M477" s="120"/>
      <c r="N477" s="120"/>
    </row>
    <row r="478" spans="2:14" s="69" customFormat="1" x14ac:dyDescent="0.2">
      <c r="B478" s="70"/>
      <c r="I478" s="80"/>
      <c r="J478" s="118"/>
      <c r="K478" s="80"/>
      <c r="L478" s="120"/>
      <c r="M478" s="120"/>
      <c r="N478" s="120"/>
    </row>
    <row r="479" spans="2:14" s="69" customFormat="1" x14ac:dyDescent="0.2">
      <c r="B479" s="70"/>
      <c r="I479" s="80"/>
      <c r="J479" s="118"/>
      <c r="K479" s="80"/>
      <c r="L479" s="120"/>
      <c r="M479" s="120"/>
      <c r="N479" s="120"/>
    </row>
    <row r="480" spans="2:14" s="69" customFormat="1" x14ac:dyDescent="0.2">
      <c r="B480" s="70"/>
      <c r="I480" s="80"/>
      <c r="J480" s="118"/>
      <c r="K480" s="80"/>
      <c r="L480" s="120"/>
      <c r="M480" s="120"/>
      <c r="N480" s="120"/>
    </row>
    <row r="481" spans="2:14" s="69" customFormat="1" x14ac:dyDescent="0.2">
      <c r="B481" s="70"/>
      <c r="I481" s="80"/>
      <c r="J481" s="118"/>
      <c r="K481" s="80"/>
      <c r="L481" s="120"/>
      <c r="M481" s="120"/>
      <c r="N481" s="120"/>
    </row>
    <row r="482" spans="2:14" s="69" customFormat="1" x14ac:dyDescent="0.2">
      <c r="B482" s="70"/>
      <c r="I482" s="80"/>
      <c r="J482" s="118"/>
      <c r="K482" s="80"/>
      <c r="L482" s="80"/>
      <c r="M482" s="80"/>
      <c r="N482" s="80"/>
    </row>
    <row r="483" spans="2:14" s="69" customFormat="1" x14ac:dyDescent="0.2">
      <c r="B483" s="70"/>
      <c r="I483" s="80"/>
      <c r="J483" s="118"/>
      <c r="K483" s="80"/>
      <c r="L483" s="80"/>
      <c r="M483" s="80"/>
      <c r="N483" s="80"/>
    </row>
    <row r="484" spans="2:14" s="69" customFormat="1" x14ac:dyDescent="0.2">
      <c r="B484" s="70"/>
      <c r="I484" s="80"/>
      <c r="J484" s="118"/>
      <c r="K484" s="80"/>
      <c r="L484" s="80"/>
      <c r="M484" s="80"/>
      <c r="N484" s="80"/>
    </row>
    <row r="485" spans="2:14" s="69" customFormat="1" x14ac:dyDescent="0.2">
      <c r="B485" s="70"/>
      <c r="I485" s="80"/>
      <c r="J485" s="118"/>
      <c r="K485" s="80"/>
      <c r="L485" s="80"/>
      <c r="M485" s="80"/>
      <c r="N485" s="80"/>
    </row>
    <row r="486" spans="2:14" s="69" customFormat="1" x14ac:dyDescent="0.2">
      <c r="B486" s="70"/>
      <c r="I486" s="80"/>
      <c r="J486" s="118"/>
      <c r="K486" s="80"/>
      <c r="L486" s="80"/>
      <c r="M486" s="80"/>
      <c r="N486" s="80"/>
    </row>
    <row r="487" spans="2:14" s="69" customFormat="1" x14ac:dyDescent="0.2">
      <c r="B487" s="70"/>
      <c r="I487" s="80"/>
      <c r="J487" s="118"/>
      <c r="K487" s="80"/>
      <c r="L487" s="80"/>
      <c r="M487" s="80"/>
      <c r="N487" s="80"/>
    </row>
    <row r="488" spans="2:14" s="69" customFormat="1" x14ac:dyDescent="0.2">
      <c r="B488" s="70"/>
      <c r="I488" s="80"/>
      <c r="J488" s="118"/>
      <c r="K488" s="80"/>
      <c r="L488" s="80"/>
      <c r="M488" s="80"/>
      <c r="N488" s="80"/>
    </row>
    <row r="489" spans="2:14" s="69" customFormat="1" x14ac:dyDescent="0.2">
      <c r="B489" s="70"/>
      <c r="I489" s="80"/>
      <c r="J489" s="118"/>
      <c r="K489" s="80"/>
      <c r="L489" s="80"/>
      <c r="M489" s="80"/>
      <c r="N489" s="80"/>
    </row>
    <row r="490" spans="2:14" s="69" customFormat="1" x14ac:dyDescent="0.2">
      <c r="B490" s="70"/>
      <c r="I490" s="80"/>
      <c r="J490" s="118"/>
      <c r="K490" s="80"/>
      <c r="L490" s="80"/>
      <c r="M490" s="80"/>
      <c r="N490" s="80"/>
    </row>
    <row r="491" spans="2:14" s="69" customFormat="1" x14ac:dyDescent="0.2">
      <c r="B491" s="70"/>
      <c r="I491" s="80"/>
      <c r="J491" s="118"/>
      <c r="K491" s="80"/>
      <c r="L491" s="80"/>
      <c r="M491" s="80"/>
      <c r="N491" s="80"/>
    </row>
    <row r="492" spans="2:14" s="69" customFormat="1" x14ac:dyDescent="0.2">
      <c r="B492" s="70"/>
      <c r="I492" s="80"/>
      <c r="J492" s="118"/>
      <c r="K492" s="80"/>
      <c r="L492" s="80"/>
      <c r="M492" s="80"/>
      <c r="N492" s="80"/>
    </row>
    <row r="493" spans="2:14" s="69" customFormat="1" x14ac:dyDescent="0.2">
      <c r="B493" s="70"/>
      <c r="I493" s="80"/>
      <c r="J493" s="118"/>
      <c r="K493" s="80"/>
      <c r="L493" s="80"/>
      <c r="M493" s="80"/>
      <c r="N493" s="80"/>
    </row>
    <row r="494" spans="2:14" s="69" customFormat="1" x14ac:dyDescent="0.2">
      <c r="B494" s="70"/>
      <c r="I494" s="80"/>
      <c r="J494" s="118"/>
      <c r="K494" s="80"/>
      <c r="L494" s="80"/>
      <c r="M494" s="80"/>
      <c r="N494" s="80"/>
    </row>
    <row r="495" spans="2:14" s="69" customFormat="1" x14ac:dyDescent="0.2">
      <c r="B495" s="70"/>
      <c r="I495" s="80"/>
      <c r="J495" s="118"/>
      <c r="K495" s="80"/>
      <c r="L495" s="80"/>
      <c r="M495" s="80"/>
      <c r="N495" s="80"/>
    </row>
    <row r="496" spans="2:14" s="69" customFormat="1" x14ac:dyDescent="0.2">
      <c r="B496" s="70"/>
      <c r="I496" s="80"/>
      <c r="J496" s="118"/>
      <c r="K496" s="80"/>
      <c r="L496" s="80"/>
      <c r="M496" s="80"/>
      <c r="N496" s="80"/>
    </row>
    <row r="497" spans="2:14" s="69" customFormat="1" x14ac:dyDescent="0.2">
      <c r="B497" s="70"/>
      <c r="I497" s="80"/>
      <c r="J497" s="118"/>
      <c r="K497" s="80"/>
      <c r="L497" s="80"/>
      <c r="M497" s="80"/>
      <c r="N497" s="80"/>
    </row>
    <row r="498" spans="2:14" s="69" customFormat="1" x14ac:dyDescent="0.2">
      <c r="B498" s="70"/>
      <c r="I498" s="80"/>
      <c r="J498" s="118"/>
      <c r="K498" s="80"/>
      <c r="L498" s="80"/>
      <c r="M498" s="80"/>
      <c r="N498" s="80"/>
    </row>
    <row r="499" spans="2:14" s="69" customFormat="1" x14ac:dyDescent="0.2">
      <c r="B499" s="70"/>
      <c r="I499" s="80"/>
      <c r="J499" s="118"/>
      <c r="K499" s="80"/>
      <c r="L499" s="80"/>
      <c r="M499" s="80"/>
      <c r="N499" s="80"/>
    </row>
    <row r="500" spans="2:14" s="69" customFormat="1" x14ac:dyDescent="0.2">
      <c r="B500" s="70"/>
      <c r="I500" s="80"/>
      <c r="J500" s="118"/>
      <c r="K500" s="80"/>
      <c r="L500" s="80"/>
      <c r="M500" s="80"/>
      <c r="N500" s="80"/>
    </row>
    <row r="501" spans="2:14" s="69" customFormat="1" x14ac:dyDescent="0.2">
      <c r="B501" s="70"/>
      <c r="I501" s="80"/>
      <c r="J501" s="118"/>
      <c r="K501" s="80"/>
      <c r="L501" s="80"/>
      <c r="M501" s="80"/>
      <c r="N501" s="80"/>
    </row>
    <row r="502" spans="2:14" s="69" customFormat="1" x14ac:dyDescent="0.2">
      <c r="B502" s="70"/>
      <c r="I502" s="80"/>
      <c r="J502" s="118"/>
      <c r="K502" s="80"/>
      <c r="L502" s="80"/>
      <c r="M502" s="80"/>
      <c r="N502" s="80"/>
    </row>
    <row r="503" spans="2:14" s="69" customFormat="1" x14ac:dyDescent="0.2">
      <c r="B503" s="70"/>
      <c r="I503" s="80"/>
      <c r="J503" s="118"/>
      <c r="K503" s="80"/>
      <c r="L503" s="80"/>
      <c r="M503" s="80"/>
      <c r="N503" s="80"/>
    </row>
    <row r="504" spans="2:14" s="69" customFormat="1" x14ac:dyDescent="0.2">
      <c r="B504" s="70"/>
      <c r="I504" s="80"/>
      <c r="J504" s="118"/>
      <c r="K504" s="80"/>
      <c r="L504" s="80"/>
      <c r="M504" s="80"/>
      <c r="N504" s="80"/>
    </row>
    <row r="505" spans="2:14" s="69" customFormat="1" x14ac:dyDescent="0.2">
      <c r="B505" s="70"/>
      <c r="I505" s="80"/>
      <c r="J505" s="118"/>
      <c r="K505" s="80"/>
      <c r="L505" s="80"/>
      <c r="M505" s="80"/>
      <c r="N505" s="80"/>
    </row>
    <row r="506" spans="2:14" s="69" customFormat="1" x14ac:dyDescent="0.2">
      <c r="B506" s="70"/>
      <c r="I506" s="80"/>
      <c r="J506" s="118"/>
      <c r="K506" s="80"/>
      <c r="L506" s="80"/>
      <c r="M506" s="80"/>
      <c r="N506" s="80"/>
    </row>
    <row r="507" spans="2:14" s="69" customFormat="1" x14ac:dyDescent="0.2">
      <c r="B507" s="70"/>
      <c r="I507" s="80"/>
      <c r="J507" s="118"/>
      <c r="K507" s="80"/>
      <c r="L507" s="80"/>
      <c r="M507" s="80"/>
      <c r="N507" s="80"/>
    </row>
    <row r="508" spans="2:14" s="69" customFormat="1" x14ac:dyDescent="0.2">
      <c r="B508" s="70"/>
      <c r="I508" s="80"/>
      <c r="J508" s="118"/>
      <c r="K508" s="80"/>
      <c r="L508" s="80"/>
      <c r="M508" s="80"/>
      <c r="N508" s="80"/>
    </row>
    <row r="509" spans="2:14" s="69" customFormat="1" x14ac:dyDescent="0.2">
      <c r="B509" s="70"/>
      <c r="I509" s="80"/>
      <c r="J509" s="118"/>
      <c r="K509" s="80"/>
      <c r="L509" s="80"/>
      <c r="M509" s="80"/>
      <c r="N509" s="80"/>
    </row>
    <row r="510" spans="2:14" s="69" customFormat="1" x14ac:dyDescent="0.2">
      <c r="B510" s="70"/>
      <c r="I510" s="80"/>
      <c r="J510" s="118"/>
      <c r="K510" s="80"/>
      <c r="L510" s="80"/>
      <c r="M510" s="80"/>
      <c r="N510" s="80"/>
    </row>
    <row r="511" spans="2:14" s="69" customFormat="1" x14ac:dyDescent="0.2">
      <c r="B511" s="70"/>
      <c r="I511" s="80"/>
      <c r="J511" s="118"/>
      <c r="K511" s="80"/>
      <c r="L511" s="80"/>
      <c r="M511" s="80"/>
      <c r="N511" s="80"/>
    </row>
    <row r="512" spans="2:14" s="69" customFormat="1" x14ac:dyDescent="0.2">
      <c r="B512" s="70"/>
      <c r="I512" s="80"/>
      <c r="J512" s="118"/>
      <c r="K512" s="80"/>
      <c r="L512" s="80"/>
      <c r="M512" s="80"/>
      <c r="N512" s="80"/>
    </row>
    <row r="513" spans="2:14" s="69" customFormat="1" x14ac:dyDescent="0.2">
      <c r="B513" s="70"/>
      <c r="I513" s="80"/>
      <c r="J513" s="118"/>
      <c r="K513" s="80"/>
      <c r="L513" s="80"/>
      <c r="M513" s="80"/>
      <c r="N513" s="80"/>
    </row>
    <row r="514" spans="2:14" s="69" customFormat="1" x14ac:dyDescent="0.2">
      <c r="B514" s="70"/>
      <c r="I514" s="80"/>
      <c r="J514" s="118"/>
      <c r="K514" s="80"/>
      <c r="L514" s="80"/>
      <c r="M514" s="80"/>
      <c r="N514" s="80"/>
    </row>
    <row r="515" spans="2:14" s="69" customFormat="1" x14ac:dyDescent="0.2">
      <c r="B515" s="70"/>
      <c r="I515" s="80"/>
      <c r="J515" s="118"/>
      <c r="K515" s="80"/>
      <c r="L515" s="80"/>
      <c r="M515" s="80"/>
      <c r="N515" s="80"/>
    </row>
    <row r="516" spans="2:14" s="69" customFormat="1" x14ac:dyDescent="0.2">
      <c r="B516" s="70"/>
      <c r="I516" s="80"/>
      <c r="J516" s="118"/>
      <c r="K516" s="80"/>
      <c r="L516" s="80"/>
      <c r="M516" s="80"/>
      <c r="N516" s="80"/>
    </row>
    <row r="517" spans="2:14" s="69" customFormat="1" x14ac:dyDescent="0.2">
      <c r="B517" s="70"/>
      <c r="I517" s="80"/>
      <c r="J517" s="118"/>
      <c r="K517" s="80"/>
      <c r="L517" s="80"/>
      <c r="M517" s="80"/>
      <c r="N517" s="80"/>
    </row>
    <row r="518" spans="2:14" s="69" customFormat="1" x14ac:dyDescent="0.2">
      <c r="B518" s="70"/>
      <c r="I518" s="80"/>
      <c r="J518" s="118"/>
      <c r="K518" s="80"/>
      <c r="L518" s="80"/>
      <c r="M518" s="80"/>
      <c r="N518" s="80"/>
    </row>
    <row r="519" spans="2:14" s="69" customFormat="1" x14ac:dyDescent="0.2">
      <c r="B519" s="70"/>
      <c r="I519" s="80"/>
      <c r="J519" s="118"/>
      <c r="K519" s="80"/>
      <c r="L519" s="80"/>
      <c r="M519" s="80"/>
      <c r="N519" s="80"/>
    </row>
    <row r="520" spans="2:14" s="69" customFormat="1" x14ac:dyDescent="0.2">
      <c r="B520" s="70"/>
      <c r="I520" s="80"/>
      <c r="J520" s="118"/>
      <c r="K520" s="80"/>
      <c r="L520" s="80"/>
      <c r="M520" s="80"/>
      <c r="N520" s="80"/>
    </row>
    <row r="521" spans="2:14" s="69" customFormat="1" x14ac:dyDescent="0.2">
      <c r="B521" s="70"/>
      <c r="I521" s="80"/>
      <c r="J521" s="118"/>
      <c r="K521" s="80"/>
      <c r="L521" s="80"/>
      <c r="M521" s="80"/>
      <c r="N521" s="80"/>
    </row>
    <row r="522" spans="2:14" s="69" customFormat="1" x14ac:dyDescent="0.2">
      <c r="B522" s="70"/>
      <c r="I522" s="80"/>
      <c r="J522" s="118"/>
      <c r="K522" s="80"/>
      <c r="L522" s="80"/>
      <c r="M522" s="80"/>
      <c r="N522" s="80"/>
    </row>
    <row r="523" spans="2:14" s="69" customFormat="1" x14ac:dyDescent="0.2">
      <c r="B523" s="70"/>
      <c r="I523" s="80"/>
      <c r="J523" s="118"/>
      <c r="K523" s="80"/>
      <c r="L523" s="80"/>
      <c r="M523" s="80"/>
      <c r="N523" s="80"/>
    </row>
    <row r="524" spans="2:14" s="69" customFormat="1" x14ac:dyDescent="0.2">
      <c r="B524" s="70"/>
      <c r="I524" s="80"/>
      <c r="J524" s="118"/>
      <c r="K524" s="80"/>
      <c r="L524" s="80"/>
      <c r="M524" s="80"/>
      <c r="N524" s="80"/>
    </row>
    <row r="525" spans="2:14" s="69" customFormat="1" x14ac:dyDescent="0.2">
      <c r="B525" s="70"/>
      <c r="I525" s="80"/>
      <c r="J525" s="118"/>
      <c r="K525" s="80"/>
      <c r="L525" s="80"/>
      <c r="M525" s="80"/>
      <c r="N525" s="80"/>
    </row>
    <row r="526" spans="2:14" s="69" customFormat="1" x14ac:dyDescent="0.2">
      <c r="B526" s="70"/>
      <c r="I526" s="80"/>
      <c r="J526" s="118"/>
      <c r="K526" s="80"/>
      <c r="L526" s="80"/>
      <c r="M526" s="80"/>
      <c r="N526" s="80"/>
    </row>
    <row r="527" spans="2:14" s="69" customFormat="1" x14ac:dyDescent="0.2">
      <c r="B527" s="70"/>
      <c r="I527" s="80"/>
      <c r="J527" s="118"/>
      <c r="K527" s="80"/>
      <c r="L527" s="80"/>
      <c r="M527" s="80"/>
      <c r="N527" s="80"/>
    </row>
    <row r="528" spans="2:14" s="69" customFormat="1" x14ac:dyDescent="0.2">
      <c r="B528" s="70"/>
      <c r="I528" s="80"/>
      <c r="J528" s="118"/>
      <c r="K528" s="80"/>
      <c r="L528" s="80"/>
      <c r="M528" s="80"/>
      <c r="N528" s="80"/>
    </row>
    <row r="529" spans="2:28" s="69" customFormat="1" x14ac:dyDescent="0.2">
      <c r="B529" s="70"/>
      <c r="I529" s="80"/>
      <c r="J529" s="118"/>
      <c r="K529" s="80"/>
      <c r="L529" s="80"/>
      <c r="M529" s="80"/>
      <c r="N529" s="80"/>
    </row>
    <row r="530" spans="2:28" s="69" customFormat="1" x14ac:dyDescent="0.2">
      <c r="B530" s="70"/>
      <c r="I530" s="80"/>
      <c r="J530" s="118"/>
      <c r="K530" s="80"/>
      <c r="L530" s="80"/>
      <c r="M530" s="80"/>
      <c r="N530" s="80"/>
    </row>
    <row r="531" spans="2:28" s="69" customFormat="1" x14ac:dyDescent="0.2">
      <c r="B531" s="70"/>
      <c r="I531" s="80"/>
      <c r="J531" s="118"/>
      <c r="K531" s="80"/>
      <c r="L531" s="80"/>
      <c r="M531" s="80"/>
      <c r="N531" s="80"/>
    </row>
    <row r="532" spans="2:28" s="69" customFormat="1" x14ac:dyDescent="0.2">
      <c r="B532" s="70"/>
      <c r="I532" s="80"/>
      <c r="J532" s="118"/>
      <c r="K532" s="80"/>
      <c r="L532" s="80"/>
      <c r="M532" s="80"/>
      <c r="N532" s="80"/>
    </row>
    <row r="533" spans="2:28" s="69" customFormat="1" x14ac:dyDescent="0.2">
      <c r="B533" s="70"/>
      <c r="I533" s="80"/>
      <c r="J533" s="118"/>
      <c r="K533" s="80"/>
      <c r="L533" s="80"/>
      <c r="M533" s="80"/>
      <c r="N533" s="80"/>
    </row>
    <row r="534" spans="2:28" s="69" customFormat="1" x14ac:dyDescent="0.2">
      <c r="B534" s="70"/>
      <c r="I534" s="80"/>
      <c r="J534" s="118"/>
      <c r="K534" s="80"/>
      <c r="L534" s="80"/>
      <c r="M534" s="80"/>
      <c r="N534" s="80"/>
    </row>
    <row r="535" spans="2:28" s="69" customFormat="1" x14ac:dyDescent="0.2">
      <c r="B535" s="70"/>
      <c r="I535" s="80"/>
      <c r="J535" s="118"/>
      <c r="K535" s="80"/>
      <c r="L535" s="80"/>
      <c r="M535" s="80"/>
      <c r="N535" s="80"/>
    </row>
    <row r="536" spans="2:28" s="69" customFormat="1" x14ac:dyDescent="0.2">
      <c r="B536" s="70"/>
      <c r="I536" s="80"/>
      <c r="J536" s="118"/>
      <c r="K536" s="80"/>
      <c r="L536" s="80"/>
      <c r="M536" s="80"/>
      <c r="N536" s="80"/>
    </row>
    <row r="537" spans="2:28" s="69" customFormat="1" x14ac:dyDescent="0.2">
      <c r="B537" s="70"/>
      <c r="I537" s="80"/>
      <c r="J537" s="118"/>
      <c r="K537" s="80"/>
      <c r="L537" s="80"/>
      <c r="M537" s="80"/>
      <c r="N537" s="80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</row>
    <row r="538" spans="2:28" s="69" customFormat="1" x14ac:dyDescent="0.2">
      <c r="B538" s="70"/>
      <c r="I538" s="80"/>
      <c r="J538" s="118"/>
      <c r="K538" s="80"/>
      <c r="L538" s="80"/>
      <c r="M538" s="80"/>
      <c r="N538" s="80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</row>
    <row r="539" spans="2:28" s="69" customFormat="1" x14ac:dyDescent="0.2">
      <c r="B539" s="70"/>
      <c r="I539" s="80"/>
      <c r="J539" s="118"/>
      <c r="K539" s="80"/>
      <c r="L539" s="80"/>
      <c r="M539" s="80"/>
      <c r="N539" s="80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</row>
    <row r="540" spans="2:28" s="69" customFormat="1" x14ac:dyDescent="0.2">
      <c r="B540" s="70"/>
      <c r="I540" s="80"/>
      <c r="J540" s="118"/>
      <c r="K540" s="80"/>
      <c r="L540" s="80"/>
      <c r="M540" s="80"/>
      <c r="N540" s="80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</row>
    <row r="541" spans="2:28" s="69" customFormat="1" x14ac:dyDescent="0.2">
      <c r="B541" s="70"/>
      <c r="I541" s="80"/>
      <c r="J541" s="118"/>
      <c r="K541" s="80"/>
      <c r="L541" s="80"/>
      <c r="M541" s="80"/>
      <c r="N541" s="80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</row>
    <row r="542" spans="2:28" s="69" customFormat="1" x14ac:dyDescent="0.2">
      <c r="B542" s="70"/>
      <c r="I542" s="80"/>
      <c r="J542" s="118"/>
      <c r="K542" s="80"/>
      <c r="L542" s="80"/>
      <c r="M542" s="80"/>
      <c r="N542" s="80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</row>
    <row r="543" spans="2:28" s="69" customFormat="1" x14ac:dyDescent="0.2">
      <c r="B543" s="70"/>
      <c r="I543" s="80"/>
      <c r="J543" s="118"/>
      <c r="K543" s="80"/>
      <c r="L543" s="80"/>
      <c r="M543" s="80"/>
      <c r="N543" s="80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</row>
    <row r="544" spans="2:28" s="69" customFormat="1" x14ac:dyDescent="0.2">
      <c r="B544" s="70"/>
      <c r="I544" s="80"/>
      <c r="J544" s="118"/>
      <c r="K544" s="80"/>
      <c r="L544" s="80"/>
      <c r="M544" s="80"/>
      <c r="N544" s="80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</row>
    <row r="545" spans="2:28" s="69" customFormat="1" x14ac:dyDescent="0.2">
      <c r="B545" s="70"/>
      <c r="I545" s="80"/>
      <c r="J545" s="118"/>
      <c r="K545" s="80"/>
      <c r="L545" s="80"/>
      <c r="M545" s="80"/>
      <c r="N545" s="80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</row>
    <row r="546" spans="2:28" s="69" customFormat="1" x14ac:dyDescent="0.2">
      <c r="B546" s="70"/>
      <c r="I546" s="80"/>
      <c r="J546" s="118"/>
      <c r="K546" s="80"/>
      <c r="L546" s="80"/>
      <c r="M546" s="80"/>
      <c r="N546" s="80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</row>
    <row r="547" spans="2:28" s="69" customFormat="1" x14ac:dyDescent="0.2">
      <c r="B547" s="70"/>
      <c r="I547" s="80"/>
      <c r="J547" s="118"/>
      <c r="K547" s="80"/>
      <c r="L547" s="80"/>
      <c r="M547" s="80"/>
      <c r="N547" s="80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</row>
    <row r="548" spans="2:28" s="69" customFormat="1" x14ac:dyDescent="0.2">
      <c r="B548" s="70"/>
      <c r="I548" s="80"/>
      <c r="J548" s="118"/>
      <c r="K548" s="80"/>
      <c r="L548" s="80"/>
      <c r="M548" s="80"/>
      <c r="N548" s="80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</row>
    <row r="549" spans="2:28" s="69" customFormat="1" x14ac:dyDescent="0.2">
      <c r="B549" s="70"/>
      <c r="I549" s="80"/>
      <c r="J549" s="118"/>
      <c r="K549" s="80"/>
      <c r="L549" s="80"/>
      <c r="M549" s="80"/>
      <c r="N549" s="80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</row>
    <row r="550" spans="2:28" s="69" customFormat="1" x14ac:dyDescent="0.2">
      <c r="B550" s="70"/>
      <c r="I550" s="80"/>
      <c r="J550" s="118"/>
      <c r="K550" s="80"/>
      <c r="L550" s="80"/>
      <c r="M550" s="80"/>
      <c r="N550" s="80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</row>
    <row r="551" spans="2:28" s="69" customFormat="1" x14ac:dyDescent="0.2">
      <c r="B551" s="70"/>
      <c r="I551" s="80"/>
      <c r="J551" s="118"/>
      <c r="K551" s="80"/>
      <c r="L551" s="80"/>
      <c r="M551" s="80"/>
      <c r="N551" s="80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</row>
    <row r="552" spans="2:28" s="69" customFormat="1" x14ac:dyDescent="0.2">
      <c r="B552" s="70"/>
      <c r="I552" s="80"/>
      <c r="J552" s="118"/>
      <c r="K552" s="80"/>
      <c r="L552" s="80"/>
      <c r="M552" s="80"/>
      <c r="N552" s="80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</row>
  </sheetData>
  <mergeCells count="6">
    <mergeCell ref="A1:F1"/>
    <mergeCell ref="A2:F2"/>
    <mergeCell ref="A3:F3"/>
    <mergeCell ref="I1:N1"/>
    <mergeCell ref="I2:N2"/>
    <mergeCell ref="I3:N3"/>
  </mergeCells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80"/>
  <sheetViews>
    <sheetView workbookViewId="0">
      <pane ySplit="12" topLeftCell="A365" activePane="bottomLeft" state="frozenSplit"/>
      <selection activeCell="H52" sqref="H52"/>
      <selection pane="bottomLeft" activeCell="F384" sqref="F384"/>
    </sheetView>
  </sheetViews>
  <sheetFormatPr baseColWidth="10" defaultRowHeight="12.75" x14ac:dyDescent="0.2"/>
  <cols>
    <col min="1" max="1" width="13.28515625" customWidth="1"/>
    <col min="2" max="2" width="11" style="21" customWidth="1"/>
    <col min="3" max="6" width="11" customWidth="1"/>
    <col min="9" max="9" width="13.28515625" style="80" customWidth="1"/>
    <col min="10" max="10" width="11" style="118" customWidth="1"/>
    <col min="11" max="14" width="11" style="80" customWidth="1"/>
  </cols>
  <sheetData>
    <row r="1" spans="1:30" ht="15" customHeight="1" x14ac:dyDescent="0.25">
      <c r="A1" s="176" t="s">
        <v>45</v>
      </c>
      <c r="B1" s="176"/>
      <c r="C1" s="176"/>
      <c r="D1" s="176"/>
      <c r="E1" s="176"/>
      <c r="F1" s="176"/>
      <c r="G1" s="19"/>
      <c r="H1" s="19"/>
      <c r="I1" s="174" t="s">
        <v>45</v>
      </c>
      <c r="J1" s="174"/>
      <c r="K1" s="174"/>
      <c r="L1" s="174"/>
      <c r="M1" s="174"/>
      <c r="N1" s="174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</row>
    <row r="2" spans="1:30" ht="15" customHeight="1" x14ac:dyDescent="0.3">
      <c r="A2" s="176" t="s">
        <v>29</v>
      </c>
      <c r="B2" s="176"/>
      <c r="C2" s="176"/>
      <c r="D2" s="176"/>
      <c r="E2" s="176"/>
      <c r="F2" s="176"/>
      <c r="G2" s="19"/>
      <c r="H2" s="19"/>
      <c r="I2" s="174" t="s">
        <v>39</v>
      </c>
      <c r="J2" s="174"/>
      <c r="K2" s="174"/>
      <c r="L2" s="174"/>
      <c r="M2" s="174"/>
      <c r="N2" s="174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</row>
    <row r="3" spans="1:30" ht="15" customHeight="1" x14ac:dyDescent="0.25">
      <c r="A3" s="177" t="s">
        <v>31</v>
      </c>
      <c r="B3" s="177"/>
      <c r="C3" s="177"/>
      <c r="D3" s="177"/>
      <c r="E3" s="177"/>
      <c r="F3" s="177"/>
      <c r="G3" s="20"/>
      <c r="H3" s="20"/>
      <c r="I3" s="175" t="s">
        <v>32</v>
      </c>
      <c r="J3" s="175"/>
      <c r="K3" s="175"/>
      <c r="L3" s="175"/>
      <c r="M3" s="175"/>
      <c r="N3" s="175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</row>
    <row r="4" spans="1:30" ht="15" customHeight="1" x14ac:dyDescent="0.25">
      <c r="A4" s="133" t="str">
        <f>'Daten STOB'!A4</f>
        <v>Vorläufig</v>
      </c>
      <c r="B4" s="50"/>
      <c r="C4" s="50"/>
      <c r="D4" s="50"/>
      <c r="E4" s="50"/>
      <c r="F4" s="50"/>
      <c r="G4" s="20"/>
      <c r="H4" s="20"/>
      <c r="I4" s="78"/>
      <c r="J4" s="78"/>
      <c r="K4" s="78"/>
      <c r="L4" s="78"/>
      <c r="M4" s="78"/>
      <c r="N4" s="78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</row>
    <row r="5" spans="1:30" ht="13.5" thickBot="1" x14ac:dyDescent="0.25">
      <c r="A5" s="45" t="str">
        <f>'Daten STOB'!A5</f>
        <v>Stand: 16.01.2025</v>
      </c>
      <c r="B5"/>
      <c r="G5" s="22"/>
      <c r="H5" s="22"/>
      <c r="I5" s="79"/>
      <c r="J5" s="8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</row>
    <row r="6" spans="1:30" s="40" customFormat="1" ht="12" x14ac:dyDescent="0.2">
      <c r="A6" s="55" t="s">
        <v>24</v>
      </c>
      <c r="B6" s="41" t="s">
        <v>22</v>
      </c>
      <c r="C6" s="41" t="s">
        <v>2</v>
      </c>
      <c r="D6" s="43" t="s">
        <v>0</v>
      </c>
      <c r="E6" s="41" t="s">
        <v>1</v>
      </c>
      <c r="F6" s="46" t="s">
        <v>3</v>
      </c>
      <c r="I6" s="81" t="s">
        <v>24</v>
      </c>
      <c r="J6" s="81" t="s">
        <v>22</v>
      </c>
      <c r="K6" s="81" t="s">
        <v>2</v>
      </c>
      <c r="L6" s="82" t="s">
        <v>0</v>
      </c>
      <c r="M6" s="81" t="s">
        <v>1</v>
      </c>
      <c r="N6" s="83" t="s">
        <v>3</v>
      </c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</row>
    <row r="7" spans="1:30" s="40" customFormat="1" thickBot="1" x14ac:dyDescent="0.25">
      <c r="A7" s="42" t="s">
        <v>25</v>
      </c>
      <c r="B7" s="42" t="s">
        <v>23</v>
      </c>
      <c r="C7" s="42" t="s">
        <v>23</v>
      </c>
      <c r="D7" s="44" t="s">
        <v>26</v>
      </c>
      <c r="E7" s="42" t="s">
        <v>26</v>
      </c>
      <c r="F7" s="47" t="s">
        <v>26</v>
      </c>
      <c r="I7" s="84" t="s">
        <v>25</v>
      </c>
      <c r="J7" s="84" t="s">
        <v>23</v>
      </c>
      <c r="K7" s="84" t="s">
        <v>23</v>
      </c>
      <c r="L7" s="85" t="s">
        <v>26</v>
      </c>
      <c r="M7" s="84" t="s">
        <v>26</v>
      </c>
      <c r="N7" s="86" t="s">
        <v>26</v>
      </c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</row>
    <row r="8" spans="1:30" s="28" customFormat="1" ht="12" x14ac:dyDescent="0.2">
      <c r="A8" s="167" t="s">
        <v>72</v>
      </c>
      <c r="B8" s="168">
        <v>40</v>
      </c>
      <c r="C8" s="169">
        <v>0.5</v>
      </c>
      <c r="D8" s="170">
        <v>5</v>
      </c>
      <c r="E8" s="170">
        <v>20</v>
      </c>
      <c r="F8" s="170">
        <v>6</v>
      </c>
      <c r="I8" s="87"/>
      <c r="J8" s="88"/>
      <c r="K8" s="89"/>
      <c r="L8" s="89"/>
      <c r="M8" s="90"/>
      <c r="N8" s="91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</row>
    <row r="9" spans="1:30" s="28" customFormat="1" ht="12" x14ac:dyDescent="0.2">
      <c r="A9" s="63" t="s">
        <v>5</v>
      </c>
      <c r="B9" s="159">
        <f>AVERAGE(B13:B378)</f>
        <v>12.190958904109589</v>
      </c>
      <c r="C9" s="25">
        <f>AVERAGE(C13:C378)</f>
        <v>6.3768767123287648E-2</v>
      </c>
      <c r="D9" s="24">
        <f>AVERAGE(D13:D378)</f>
        <v>2.1483753424657537</v>
      </c>
      <c r="E9" s="24">
        <f>AVERAGE(E13:E378)</f>
        <v>1.0784657534246571</v>
      </c>
      <c r="F9" s="24">
        <f>AVERAGE(F13:F378)</f>
        <v>5.0678493150684965</v>
      </c>
      <c r="I9" s="92"/>
      <c r="J9" s="93"/>
      <c r="K9" s="94"/>
      <c r="L9" s="95"/>
      <c r="M9" s="95"/>
      <c r="N9" s="96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</row>
    <row r="10" spans="1:30" s="28" customFormat="1" ht="12" x14ac:dyDescent="0.2">
      <c r="A10" s="63" t="s">
        <v>4</v>
      </c>
      <c r="B10" s="159">
        <f>MAX(B13:B378)</f>
        <v>36.799999999999997</v>
      </c>
      <c r="C10" s="25">
        <f>MAX(C13:C378)</f>
        <v>0.66679999999999995</v>
      </c>
      <c r="D10" s="24">
        <f>MAX(D13:D378)</f>
        <v>50.863</v>
      </c>
      <c r="E10" s="24">
        <f>MAX(E13:E378)</f>
        <v>6.23</v>
      </c>
      <c r="F10" s="24">
        <f>MAX(F13:F378)</f>
        <v>73.896000000000001</v>
      </c>
      <c r="I10" s="92"/>
      <c r="J10" s="93"/>
      <c r="K10" s="94"/>
      <c r="L10" s="95"/>
      <c r="M10" s="95"/>
      <c r="N10" s="96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</row>
    <row r="11" spans="1:30" s="28" customFormat="1" ht="12" x14ac:dyDescent="0.2">
      <c r="A11" s="63" t="s">
        <v>20</v>
      </c>
      <c r="B11" s="159">
        <f>COUNT(B13:B378)</f>
        <v>365</v>
      </c>
      <c r="C11" s="159">
        <f>COUNT(C13:C378)</f>
        <v>365</v>
      </c>
      <c r="D11" s="159">
        <f>COUNT(D13:D378)</f>
        <v>365</v>
      </c>
      <c r="E11" s="159">
        <f>COUNT(E13:E378)</f>
        <v>365</v>
      </c>
      <c r="F11" s="159">
        <f>COUNT(F13:F378)</f>
        <v>365</v>
      </c>
      <c r="I11" s="154"/>
      <c r="J11" s="155"/>
      <c r="K11" s="156"/>
      <c r="L11" s="157"/>
      <c r="M11" s="157"/>
      <c r="N11" s="158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</row>
    <row r="12" spans="1:30" s="28" customFormat="1" thickBot="1" x14ac:dyDescent="0.25">
      <c r="A12" s="64" t="s">
        <v>21</v>
      </c>
      <c r="B12" s="160">
        <f>COUNTIF(B13:B378,"&gt;=50,5")</f>
        <v>0</v>
      </c>
      <c r="C12" s="26"/>
      <c r="D12" s="26"/>
      <c r="E12" s="27"/>
      <c r="F12" s="26"/>
      <c r="I12" s="97"/>
      <c r="J12" s="98"/>
      <c r="K12" s="99"/>
      <c r="L12" s="99"/>
      <c r="M12" s="100"/>
      <c r="N12" s="101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</row>
    <row r="13" spans="1:30" s="28" customFormat="1" x14ac:dyDescent="0.2">
      <c r="A13" s="30">
        <v>45292</v>
      </c>
      <c r="B13" s="31">
        <v>22.4</v>
      </c>
      <c r="C13" s="34">
        <v>1.6999999999999999E-3</v>
      </c>
      <c r="D13" s="33">
        <v>5.2999999999999999E-2</v>
      </c>
      <c r="E13" s="32">
        <v>0.1</v>
      </c>
      <c r="F13" s="48">
        <v>0.193</v>
      </c>
      <c r="I13" s="102">
        <v>45292</v>
      </c>
      <c r="J13" s="103">
        <v>22.4</v>
      </c>
      <c r="K13" s="104">
        <v>1.6999999999999999E-3</v>
      </c>
      <c r="L13" s="105">
        <v>5.2999999999999999E-2</v>
      </c>
      <c r="M13" s="106" t="s">
        <v>30</v>
      </c>
      <c r="N13" s="107">
        <v>0.193</v>
      </c>
      <c r="O13" s="142"/>
      <c r="P13" s="143"/>
      <c r="Q13" s="144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</row>
    <row r="14" spans="1:30" s="28" customFormat="1" x14ac:dyDescent="0.2">
      <c r="A14" s="30">
        <v>45293</v>
      </c>
      <c r="B14" s="31">
        <v>0.6</v>
      </c>
      <c r="C14" s="34">
        <v>6.9999999999999999E-4</v>
      </c>
      <c r="D14" s="33">
        <v>2.1999999999999999E-2</v>
      </c>
      <c r="E14" s="32">
        <v>-0.35</v>
      </c>
      <c r="F14" s="48">
        <v>3.2000000000000001E-2</v>
      </c>
      <c r="I14" s="102">
        <v>45293</v>
      </c>
      <c r="J14" s="103" t="s">
        <v>30</v>
      </c>
      <c r="K14" s="104">
        <v>6.9999999999999999E-4</v>
      </c>
      <c r="L14" s="105">
        <v>2.1999999999999999E-2</v>
      </c>
      <c r="M14" s="106" t="s">
        <v>30</v>
      </c>
      <c r="N14" s="107">
        <v>3.2000000000000001E-2</v>
      </c>
      <c r="O14" s="142"/>
      <c r="P14" s="143"/>
      <c r="Q14" s="144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</row>
    <row r="15" spans="1:30" s="28" customFormat="1" x14ac:dyDescent="0.2">
      <c r="A15" s="30">
        <v>45294</v>
      </c>
      <c r="B15" s="31">
        <v>4</v>
      </c>
      <c r="C15" s="34">
        <v>8.9999999999999998E-4</v>
      </c>
      <c r="D15" s="33">
        <v>2.4E-2</v>
      </c>
      <c r="E15" s="32">
        <v>-0.23</v>
      </c>
      <c r="F15" s="48">
        <v>0.03</v>
      </c>
      <c r="I15" s="102">
        <v>45294</v>
      </c>
      <c r="J15" s="103">
        <v>4</v>
      </c>
      <c r="K15" s="104">
        <v>8.9999999999999998E-4</v>
      </c>
      <c r="L15" s="105">
        <v>2.4E-2</v>
      </c>
      <c r="M15" s="106" t="s">
        <v>30</v>
      </c>
      <c r="N15" s="107">
        <v>0.03</v>
      </c>
      <c r="O15" s="142"/>
      <c r="P15" s="143"/>
      <c r="Q15" s="144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</row>
    <row r="16" spans="1:30" s="28" customFormat="1" x14ac:dyDescent="0.2">
      <c r="A16" s="30">
        <v>45295</v>
      </c>
      <c r="B16" s="31">
        <v>6</v>
      </c>
      <c r="C16" s="34">
        <v>5.4000000000000003E-3</v>
      </c>
      <c r="D16" s="33">
        <v>7.9000000000000001E-2</v>
      </c>
      <c r="E16" s="32">
        <v>-0.11</v>
      </c>
      <c r="F16" s="48">
        <v>0.17199999999999999</v>
      </c>
      <c r="I16" s="102">
        <v>45295</v>
      </c>
      <c r="J16" s="103">
        <v>6</v>
      </c>
      <c r="K16" s="104">
        <v>5.4000000000000003E-3</v>
      </c>
      <c r="L16" s="105">
        <v>7.9000000000000001E-2</v>
      </c>
      <c r="M16" s="106" t="s">
        <v>30</v>
      </c>
      <c r="N16" s="107">
        <v>0.17199999999999999</v>
      </c>
      <c r="O16" s="142"/>
      <c r="P16" s="143"/>
      <c r="Q16" s="144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</row>
    <row r="17" spans="1:30" s="28" customFormat="1" x14ac:dyDescent="0.2">
      <c r="A17" s="30">
        <v>45296</v>
      </c>
      <c r="B17" s="31">
        <v>2.6</v>
      </c>
      <c r="C17" s="34">
        <v>2.0999999999999999E-3</v>
      </c>
      <c r="D17" s="33">
        <v>3.6999999999999998E-2</v>
      </c>
      <c r="E17" s="32">
        <v>-0.01</v>
      </c>
      <c r="F17" s="48">
        <v>9.1999999999999998E-2</v>
      </c>
      <c r="I17" s="102">
        <v>45296</v>
      </c>
      <c r="J17" s="103" t="s">
        <v>57</v>
      </c>
      <c r="K17" s="104">
        <v>2.0999999999999999E-3</v>
      </c>
      <c r="L17" s="105">
        <v>3.6999999999999998E-2</v>
      </c>
      <c r="M17" s="106" t="s">
        <v>30</v>
      </c>
      <c r="N17" s="107">
        <v>9.1999999999999998E-2</v>
      </c>
      <c r="O17" s="142"/>
      <c r="P17" s="143"/>
      <c r="Q17" s="144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</row>
    <row r="18" spans="1:30" s="28" customFormat="1" x14ac:dyDescent="0.2">
      <c r="A18" s="30">
        <v>45297</v>
      </c>
      <c r="B18" s="31">
        <v>5.8</v>
      </c>
      <c r="C18" s="34">
        <v>1.5E-3</v>
      </c>
      <c r="D18" s="33">
        <v>4.3999999999999997E-2</v>
      </c>
      <c r="E18" s="32">
        <v>-0.1</v>
      </c>
      <c r="F18" s="48">
        <v>0.14699999999999999</v>
      </c>
      <c r="I18" s="102">
        <v>45297</v>
      </c>
      <c r="J18" s="103">
        <v>5.8</v>
      </c>
      <c r="K18" s="104">
        <v>1.5E-3</v>
      </c>
      <c r="L18" s="105">
        <v>4.3999999999999997E-2</v>
      </c>
      <c r="M18" s="106" t="s">
        <v>30</v>
      </c>
      <c r="N18" s="107">
        <v>0.14699999999999999</v>
      </c>
      <c r="O18" s="142"/>
      <c r="P18" s="143"/>
      <c r="Q18" s="144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</row>
    <row r="19" spans="1:30" s="28" customFormat="1" x14ac:dyDescent="0.2">
      <c r="A19" s="30">
        <v>45298</v>
      </c>
      <c r="B19" s="31">
        <v>8.9</v>
      </c>
      <c r="C19" s="34">
        <v>2.8999999999999998E-3</v>
      </c>
      <c r="D19" s="33">
        <v>8.5000000000000006E-2</v>
      </c>
      <c r="E19" s="32">
        <v>-0.48</v>
      </c>
      <c r="F19" s="48">
        <v>0.24199999999999999</v>
      </c>
      <c r="I19" s="102">
        <v>45298</v>
      </c>
      <c r="J19" s="103">
        <v>8.9</v>
      </c>
      <c r="K19" s="104">
        <v>2.8999999999999998E-3</v>
      </c>
      <c r="L19" s="105">
        <v>8.5000000000000006E-2</v>
      </c>
      <c r="M19" s="106" t="s">
        <v>30</v>
      </c>
      <c r="N19" s="107">
        <v>0.24199999999999999</v>
      </c>
      <c r="O19" s="142"/>
      <c r="P19" s="143"/>
      <c r="Q19" s="144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</row>
    <row r="20" spans="1:30" s="28" customFormat="1" x14ac:dyDescent="0.2">
      <c r="A20" s="30">
        <v>45299</v>
      </c>
      <c r="B20" s="31">
        <v>8</v>
      </c>
      <c r="C20" s="34">
        <v>3.0999999999999999E-3</v>
      </c>
      <c r="D20" s="33">
        <v>9.7000000000000003E-2</v>
      </c>
      <c r="E20" s="32">
        <v>0.1</v>
      </c>
      <c r="F20" s="48">
        <v>0.32700000000000001</v>
      </c>
      <c r="I20" s="102">
        <v>45299</v>
      </c>
      <c r="J20" s="103">
        <v>8</v>
      </c>
      <c r="K20" s="104">
        <v>3.0999999999999999E-3</v>
      </c>
      <c r="L20" s="105">
        <v>9.7000000000000003E-2</v>
      </c>
      <c r="M20" s="106" t="s">
        <v>30</v>
      </c>
      <c r="N20" s="107">
        <v>0.32700000000000001</v>
      </c>
      <c r="O20" s="142"/>
      <c r="P20" s="143"/>
      <c r="Q20" s="144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</row>
    <row r="21" spans="1:30" s="28" customFormat="1" x14ac:dyDescent="0.2">
      <c r="A21" s="30">
        <v>45300</v>
      </c>
      <c r="B21" s="31">
        <v>14.4</v>
      </c>
      <c r="C21" s="34">
        <v>1.2200000000000001E-2</v>
      </c>
      <c r="D21" s="33">
        <v>0.19900000000000001</v>
      </c>
      <c r="E21" s="32">
        <v>1.69</v>
      </c>
      <c r="F21" s="48">
        <v>0.68500000000000005</v>
      </c>
      <c r="I21" s="102">
        <v>45300</v>
      </c>
      <c r="J21" s="103">
        <v>14.4</v>
      </c>
      <c r="K21" s="104">
        <v>1.2200000000000001E-2</v>
      </c>
      <c r="L21" s="105">
        <v>0.19900000000000001</v>
      </c>
      <c r="M21" s="106" t="s">
        <v>60</v>
      </c>
      <c r="N21" s="107">
        <v>0.68500000000000005</v>
      </c>
      <c r="O21" s="142"/>
      <c r="P21" s="143"/>
      <c r="Q21" s="144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</row>
    <row r="22" spans="1:30" s="28" customFormat="1" x14ac:dyDescent="0.2">
      <c r="A22" s="30">
        <v>45301</v>
      </c>
      <c r="B22" s="31">
        <v>21.7</v>
      </c>
      <c r="C22" s="34">
        <v>2.3099999999999999E-2</v>
      </c>
      <c r="D22" s="33">
        <v>0.89700000000000002</v>
      </c>
      <c r="E22" s="32">
        <v>0.28000000000000003</v>
      </c>
      <c r="F22" s="48">
        <v>2.25</v>
      </c>
      <c r="I22" s="102">
        <v>45301</v>
      </c>
      <c r="J22" s="103">
        <v>21.7</v>
      </c>
      <c r="K22" s="104">
        <v>2.3099999999999999E-2</v>
      </c>
      <c r="L22" s="105">
        <v>0.89700000000000002</v>
      </c>
      <c r="M22" s="106" t="s">
        <v>30</v>
      </c>
      <c r="N22" s="107">
        <v>2.25</v>
      </c>
      <c r="O22" s="142"/>
      <c r="P22" s="143"/>
      <c r="Q22" s="144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</row>
    <row r="23" spans="1:30" s="28" customFormat="1" x14ac:dyDescent="0.2">
      <c r="A23" s="30">
        <v>45302</v>
      </c>
      <c r="B23" s="31">
        <v>36.799999999999997</v>
      </c>
      <c r="C23" s="34">
        <v>0.27750000000000002</v>
      </c>
      <c r="D23" s="33">
        <v>7.4169999999999998</v>
      </c>
      <c r="E23" s="32">
        <v>2.56</v>
      </c>
      <c r="F23" s="48">
        <v>31.965</v>
      </c>
      <c r="I23" s="102">
        <v>45302</v>
      </c>
      <c r="J23" s="103">
        <v>36.799999999999997</v>
      </c>
      <c r="K23" s="104">
        <v>0.27750000000000002</v>
      </c>
      <c r="L23" s="105">
        <v>7.4169999999999998</v>
      </c>
      <c r="M23" s="106">
        <v>2.56</v>
      </c>
      <c r="N23" s="107">
        <v>31.965</v>
      </c>
      <c r="O23" s="142"/>
      <c r="P23" s="143"/>
      <c r="Q23" s="144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</row>
    <row r="24" spans="1:30" s="28" customFormat="1" x14ac:dyDescent="0.2">
      <c r="A24" s="30">
        <v>45303</v>
      </c>
      <c r="B24" s="31">
        <v>22.7</v>
      </c>
      <c r="C24" s="34">
        <v>2.3599999999999999E-2</v>
      </c>
      <c r="D24" s="33">
        <v>0.53200000000000003</v>
      </c>
      <c r="E24" s="32">
        <v>0.5</v>
      </c>
      <c r="F24" s="48">
        <v>3.98</v>
      </c>
      <c r="I24" s="102">
        <v>45303</v>
      </c>
      <c r="J24" s="103">
        <v>22.7</v>
      </c>
      <c r="K24" s="104">
        <v>2.3599999999999999E-2</v>
      </c>
      <c r="L24" s="105">
        <v>0.53200000000000003</v>
      </c>
      <c r="M24" s="106" t="s">
        <v>30</v>
      </c>
      <c r="N24" s="107">
        <v>3.98</v>
      </c>
      <c r="O24" s="142"/>
      <c r="P24" s="143"/>
      <c r="Q24" s="144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</row>
    <row r="25" spans="1:30" s="28" customFormat="1" x14ac:dyDescent="0.2">
      <c r="A25" s="30">
        <v>45304</v>
      </c>
      <c r="B25" s="31">
        <v>13.8</v>
      </c>
      <c r="C25" s="34">
        <v>5.1000000000000004E-3</v>
      </c>
      <c r="D25" s="33">
        <v>0.22500000000000001</v>
      </c>
      <c r="E25" s="32">
        <v>0.31</v>
      </c>
      <c r="F25" s="48">
        <v>0.318</v>
      </c>
      <c r="I25" s="102">
        <v>45304</v>
      </c>
      <c r="J25" s="103">
        <v>13.8</v>
      </c>
      <c r="K25" s="104">
        <v>5.1000000000000004E-3</v>
      </c>
      <c r="L25" s="105">
        <v>0.22500000000000001</v>
      </c>
      <c r="M25" s="106" t="s">
        <v>30</v>
      </c>
      <c r="N25" s="107">
        <v>0.318</v>
      </c>
      <c r="O25" s="142"/>
      <c r="P25" s="143"/>
      <c r="Q25" s="144"/>
      <c r="R25" s="142"/>
      <c r="S25" s="142"/>
      <c r="T25" s="142"/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</row>
    <row r="26" spans="1:30" s="28" customFormat="1" x14ac:dyDescent="0.2">
      <c r="A26" s="30">
        <v>45305</v>
      </c>
      <c r="B26" s="31">
        <v>5.5</v>
      </c>
      <c r="C26" s="34">
        <v>2.2000000000000001E-3</v>
      </c>
      <c r="D26" s="33">
        <v>7.1999999999999995E-2</v>
      </c>
      <c r="E26" s="32">
        <v>-0.04</v>
      </c>
      <c r="F26" s="48">
        <v>0.13900000000000001</v>
      </c>
      <c r="I26" s="102">
        <v>45305</v>
      </c>
      <c r="J26" s="103">
        <v>5.5</v>
      </c>
      <c r="K26" s="104">
        <v>2.2000000000000001E-3</v>
      </c>
      <c r="L26" s="105">
        <v>7.1999999999999995E-2</v>
      </c>
      <c r="M26" s="106" t="s">
        <v>30</v>
      </c>
      <c r="N26" s="107">
        <v>0.13900000000000001</v>
      </c>
      <c r="O26" s="142"/>
      <c r="P26" s="143"/>
      <c r="Q26" s="144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</row>
    <row r="27" spans="1:30" s="29" customFormat="1" x14ac:dyDescent="0.2">
      <c r="A27" s="30">
        <v>45306</v>
      </c>
      <c r="B27" s="31">
        <v>7.8</v>
      </c>
      <c r="C27" s="34">
        <v>3.3E-3</v>
      </c>
      <c r="D27" s="33">
        <v>0.1</v>
      </c>
      <c r="E27" s="32">
        <v>-0.09</v>
      </c>
      <c r="F27" s="48">
        <v>0.23400000000000001</v>
      </c>
      <c r="I27" s="102">
        <v>45306</v>
      </c>
      <c r="J27" s="103">
        <v>7.8</v>
      </c>
      <c r="K27" s="104">
        <v>3.3E-3</v>
      </c>
      <c r="L27" s="105">
        <v>0.1</v>
      </c>
      <c r="M27" s="106" t="s">
        <v>30</v>
      </c>
      <c r="N27" s="107">
        <v>0.23400000000000001</v>
      </c>
      <c r="O27" s="145"/>
      <c r="P27" s="143"/>
      <c r="Q27" s="144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</row>
    <row r="28" spans="1:30" s="29" customFormat="1" x14ac:dyDescent="0.2">
      <c r="A28" s="30">
        <v>45307</v>
      </c>
      <c r="B28" s="31">
        <v>11</v>
      </c>
      <c r="C28" s="34">
        <v>3.3000000000000002E-2</v>
      </c>
      <c r="D28" s="33">
        <v>1.171</v>
      </c>
      <c r="E28" s="32">
        <v>1.2</v>
      </c>
      <c r="F28" s="48">
        <v>2.9359999999999999</v>
      </c>
      <c r="I28" s="102">
        <v>45307</v>
      </c>
      <c r="J28" s="103">
        <v>11</v>
      </c>
      <c r="K28" s="104">
        <v>3.3000000000000002E-2</v>
      </c>
      <c r="L28" s="105">
        <v>1.171</v>
      </c>
      <c r="M28" s="106" t="s">
        <v>59</v>
      </c>
      <c r="N28" s="107">
        <v>2.9359999999999999</v>
      </c>
      <c r="O28" s="145"/>
      <c r="P28" s="143"/>
      <c r="Q28" s="144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</row>
    <row r="29" spans="1:30" s="29" customFormat="1" x14ac:dyDescent="0.2">
      <c r="A29" s="30">
        <v>45308</v>
      </c>
      <c r="B29" s="31">
        <v>14.3</v>
      </c>
      <c r="C29" s="34">
        <v>0.2051</v>
      </c>
      <c r="D29" s="33">
        <v>6.1319999999999997</v>
      </c>
      <c r="E29" s="32">
        <v>1.3</v>
      </c>
      <c r="F29" s="48">
        <v>13.657999999999999</v>
      </c>
      <c r="I29" s="102">
        <v>45308</v>
      </c>
      <c r="J29" s="103">
        <v>14.3</v>
      </c>
      <c r="K29" s="104">
        <v>0.2051</v>
      </c>
      <c r="L29" s="105">
        <v>6.1319999999999997</v>
      </c>
      <c r="M29" s="106" t="s">
        <v>63</v>
      </c>
      <c r="N29" s="107">
        <v>13.657999999999999</v>
      </c>
      <c r="O29" s="145"/>
      <c r="P29" s="143"/>
      <c r="Q29" s="144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</row>
    <row r="30" spans="1:30" s="29" customFormat="1" x14ac:dyDescent="0.2">
      <c r="A30" s="30">
        <v>45309</v>
      </c>
      <c r="B30" s="31">
        <v>22.9</v>
      </c>
      <c r="C30" s="34">
        <v>1.2200000000000001E-2</v>
      </c>
      <c r="D30" s="33">
        <v>0.27200000000000002</v>
      </c>
      <c r="E30" s="32">
        <v>-0.03</v>
      </c>
      <c r="F30" s="48">
        <v>0.80600000000000005</v>
      </c>
      <c r="I30" s="102">
        <v>45309</v>
      </c>
      <c r="J30" s="103">
        <v>22.9</v>
      </c>
      <c r="K30" s="104">
        <v>1.2200000000000001E-2</v>
      </c>
      <c r="L30" s="105">
        <v>0.27200000000000002</v>
      </c>
      <c r="M30" s="106" t="s">
        <v>30</v>
      </c>
      <c r="N30" s="107">
        <v>0.80600000000000005</v>
      </c>
      <c r="O30" s="145"/>
      <c r="P30" s="143"/>
      <c r="Q30" s="144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</row>
    <row r="31" spans="1:30" s="29" customFormat="1" x14ac:dyDescent="0.2">
      <c r="A31" s="30">
        <v>45310</v>
      </c>
      <c r="B31" s="31">
        <v>13.4</v>
      </c>
      <c r="C31" s="34">
        <v>5.5999999999999999E-3</v>
      </c>
      <c r="D31" s="33">
        <v>0.13500000000000001</v>
      </c>
      <c r="E31" s="32">
        <v>1.05</v>
      </c>
      <c r="F31" s="48">
        <v>0.46500000000000002</v>
      </c>
      <c r="I31" s="102">
        <v>45310</v>
      </c>
      <c r="J31" s="103">
        <v>13.4</v>
      </c>
      <c r="K31" s="104">
        <v>5.5999999999999999E-3</v>
      </c>
      <c r="L31" s="105">
        <v>0.13500000000000001</v>
      </c>
      <c r="M31" s="106" t="s">
        <v>62</v>
      </c>
      <c r="N31" s="107">
        <v>0.46500000000000002</v>
      </c>
      <c r="O31" s="145"/>
      <c r="P31" s="143"/>
      <c r="Q31" s="144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</row>
    <row r="32" spans="1:30" s="29" customFormat="1" x14ac:dyDescent="0.2">
      <c r="A32" s="30">
        <v>45311</v>
      </c>
      <c r="B32" s="31">
        <v>9.4</v>
      </c>
      <c r="C32" s="34">
        <v>0.35489999999999999</v>
      </c>
      <c r="D32" s="33">
        <v>9.8219999999999992</v>
      </c>
      <c r="E32" s="32">
        <v>-0.19</v>
      </c>
      <c r="F32" s="48">
        <v>23.02</v>
      </c>
      <c r="I32" s="102">
        <v>45311</v>
      </c>
      <c r="J32" s="103">
        <v>9.4</v>
      </c>
      <c r="K32" s="104">
        <v>0.35489999999999999</v>
      </c>
      <c r="L32" s="105">
        <v>9.8219999999999992</v>
      </c>
      <c r="M32" s="106" t="s">
        <v>30</v>
      </c>
      <c r="N32" s="107">
        <v>23.02</v>
      </c>
      <c r="O32" s="145"/>
      <c r="P32" s="143"/>
      <c r="Q32" s="144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</row>
    <row r="33" spans="1:30" s="29" customFormat="1" x14ac:dyDescent="0.2">
      <c r="A33" s="30">
        <v>45312</v>
      </c>
      <c r="B33" s="31">
        <v>3.4</v>
      </c>
      <c r="C33" s="34">
        <v>5.1999999999999998E-3</v>
      </c>
      <c r="D33" s="33">
        <v>0.113</v>
      </c>
      <c r="E33" s="32">
        <v>-0.25</v>
      </c>
      <c r="F33" s="48">
        <v>0.21099999999999999</v>
      </c>
      <c r="I33" s="102">
        <v>45312</v>
      </c>
      <c r="J33" s="103" t="s">
        <v>57</v>
      </c>
      <c r="K33" s="104">
        <v>5.1999999999999998E-3</v>
      </c>
      <c r="L33" s="105">
        <v>0.113</v>
      </c>
      <c r="M33" s="106" t="s">
        <v>30</v>
      </c>
      <c r="N33" s="107">
        <v>0.21099999999999999</v>
      </c>
      <c r="O33" s="145"/>
      <c r="P33" s="143"/>
      <c r="Q33" s="144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</row>
    <row r="34" spans="1:30" s="29" customFormat="1" x14ac:dyDescent="0.2">
      <c r="A34" s="30">
        <v>45313</v>
      </c>
      <c r="B34" s="31">
        <v>5.6</v>
      </c>
      <c r="C34" s="34">
        <v>1.4E-3</v>
      </c>
      <c r="D34" s="33">
        <v>3.2000000000000001E-2</v>
      </c>
      <c r="E34" s="32">
        <v>-0.05</v>
      </c>
      <c r="F34" s="48">
        <v>8.5000000000000006E-2</v>
      </c>
      <c r="I34" s="102">
        <v>45313</v>
      </c>
      <c r="J34" s="103">
        <v>5.6</v>
      </c>
      <c r="K34" s="104">
        <v>1.4E-3</v>
      </c>
      <c r="L34" s="105">
        <v>3.2000000000000001E-2</v>
      </c>
      <c r="M34" s="106" t="s">
        <v>30</v>
      </c>
      <c r="N34" s="107">
        <v>8.5000000000000006E-2</v>
      </c>
      <c r="O34" s="145"/>
      <c r="P34" s="143"/>
      <c r="Q34" s="144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</row>
    <row r="35" spans="1:30" s="29" customFormat="1" x14ac:dyDescent="0.2">
      <c r="A35" s="30">
        <v>45314</v>
      </c>
      <c r="B35" s="31">
        <v>10.8</v>
      </c>
      <c r="C35" s="34">
        <v>3.5999999999999999E-3</v>
      </c>
      <c r="D35" s="33">
        <v>4.3999999999999997E-2</v>
      </c>
      <c r="E35" s="32">
        <v>-0.18</v>
      </c>
      <c r="F35" s="48">
        <v>0.13900000000000001</v>
      </c>
      <c r="I35" s="102">
        <v>45314</v>
      </c>
      <c r="J35" s="103">
        <v>10.8</v>
      </c>
      <c r="K35" s="104">
        <v>3.5999999999999999E-3</v>
      </c>
      <c r="L35" s="105">
        <v>4.3999999999999997E-2</v>
      </c>
      <c r="M35" s="106" t="s">
        <v>30</v>
      </c>
      <c r="N35" s="107">
        <v>0.13900000000000001</v>
      </c>
      <c r="O35" s="145"/>
      <c r="P35" s="143"/>
      <c r="Q35" s="144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</row>
    <row r="36" spans="1:30" s="29" customFormat="1" x14ac:dyDescent="0.2">
      <c r="A36" s="30">
        <v>45315</v>
      </c>
      <c r="B36" s="31">
        <v>17.5</v>
      </c>
      <c r="C36" s="34">
        <v>4.5999999999999999E-3</v>
      </c>
      <c r="D36" s="33">
        <v>6.2E-2</v>
      </c>
      <c r="E36" s="32">
        <v>0.16</v>
      </c>
      <c r="F36" s="48">
        <v>0.19800000000000001</v>
      </c>
      <c r="I36" s="102">
        <v>45315</v>
      </c>
      <c r="J36" s="103">
        <v>17.5</v>
      </c>
      <c r="K36" s="104">
        <v>4.5999999999999999E-3</v>
      </c>
      <c r="L36" s="105">
        <v>6.2E-2</v>
      </c>
      <c r="M36" s="106" t="s">
        <v>30</v>
      </c>
      <c r="N36" s="107">
        <v>0.19800000000000001</v>
      </c>
      <c r="O36" s="145"/>
      <c r="P36" s="143"/>
      <c r="Q36" s="144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</row>
    <row r="37" spans="1:30" s="29" customFormat="1" x14ac:dyDescent="0.2">
      <c r="A37" s="30">
        <v>45316</v>
      </c>
      <c r="B37" s="31">
        <v>16.7</v>
      </c>
      <c r="C37" s="34">
        <v>8.8999999999999999E-3</v>
      </c>
      <c r="D37" s="33">
        <v>0.12</v>
      </c>
      <c r="E37" s="32">
        <v>0.42</v>
      </c>
      <c r="F37" s="48">
        <v>0.434</v>
      </c>
      <c r="I37" s="102">
        <v>45316</v>
      </c>
      <c r="J37" s="103">
        <v>16.7</v>
      </c>
      <c r="K37" s="104">
        <v>8.8999999999999999E-3</v>
      </c>
      <c r="L37" s="105">
        <v>0.12</v>
      </c>
      <c r="M37" s="106" t="s">
        <v>30</v>
      </c>
      <c r="N37" s="107">
        <v>0.434</v>
      </c>
      <c r="O37" s="145"/>
      <c r="P37" s="143"/>
      <c r="Q37" s="144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</row>
    <row r="38" spans="1:30" s="29" customFormat="1" x14ac:dyDescent="0.2">
      <c r="A38" s="30">
        <v>45317</v>
      </c>
      <c r="B38" s="31">
        <v>5.2</v>
      </c>
      <c r="C38" s="34">
        <v>3.8999999999999998E-3</v>
      </c>
      <c r="D38" s="33">
        <v>6.3E-2</v>
      </c>
      <c r="E38" s="32">
        <v>0.12</v>
      </c>
      <c r="F38" s="48">
        <v>0.21299999999999999</v>
      </c>
      <c r="I38" s="102">
        <v>45317</v>
      </c>
      <c r="J38" s="103">
        <v>5.2</v>
      </c>
      <c r="K38" s="104">
        <v>3.8999999999999998E-3</v>
      </c>
      <c r="L38" s="105">
        <v>6.3E-2</v>
      </c>
      <c r="M38" s="106" t="s">
        <v>30</v>
      </c>
      <c r="N38" s="107">
        <v>0.21299999999999999</v>
      </c>
      <c r="O38" s="145"/>
      <c r="P38" s="143"/>
      <c r="Q38" s="144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</row>
    <row r="39" spans="1:30" s="29" customFormat="1" x14ac:dyDescent="0.2">
      <c r="A39" s="30">
        <v>45318</v>
      </c>
      <c r="B39" s="31">
        <v>13.2</v>
      </c>
      <c r="C39" s="34">
        <v>0.21079999999999999</v>
      </c>
      <c r="D39" s="33">
        <v>6.7880000000000003</v>
      </c>
      <c r="E39" s="32">
        <v>0.25</v>
      </c>
      <c r="F39" s="48">
        <v>14.942</v>
      </c>
      <c r="I39" s="102">
        <v>45318</v>
      </c>
      <c r="J39" s="103">
        <v>13.2</v>
      </c>
      <c r="K39" s="104">
        <v>0.21079999999999999</v>
      </c>
      <c r="L39" s="105">
        <v>6.7880000000000003</v>
      </c>
      <c r="M39" s="106" t="s">
        <v>30</v>
      </c>
      <c r="N39" s="107">
        <v>14.942</v>
      </c>
      <c r="O39" s="145"/>
      <c r="P39" s="143"/>
      <c r="Q39" s="144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</row>
    <row r="40" spans="1:30" s="29" customFormat="1" x14ac:dyDescent="0.2">
      <c r="A40" s="30">
        <v>45319</v>
      </c>
      <c r="B40" s="31">
        <v>17.100000000000001</v>
      </c>
      <c r="C40" s="34">
        <v>0.19189999999999999</v>
      </c>
      <c r="D40" s="33">
        <v>6.3449999999999998</v>
      </c>
      <c r="E40" s="32">
        <v>1.63</v>
      </c>
      <c r="F40" s="48">
        <v>17.914000000000001</v>
      </c>
      <c r="I40" s="102">
        <v>45319</v>
      </c>
      <c r="J40" s="103">
        <v>17.100000000000001</v>
      </c>
      <c r="K40" s="104">
        <v>0.19189999999999999</v>
      </c>
      <c r="L40" s="105">
        <v>6.3449999999999998</v>
      </c>
      <c r="M40" s="106" t="s">
        <v>59</v>
      </c>
      <c r="N40" s="107">
        <v>17.914000000000001</v>
      </c>
      <c r="O40" s="145"/>
      <c r="P40" s="143"/>
      <c r="Q40" s="144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</row>
    <row r="41" spans="1:30" s="29" customFormat="1" x14ac:dyDescent="0.2">
      <c r="A41" s="30">
        <v>45320</v>
      </c>
      <c r="B41" s="31">
        <v>18.2</v>
      </c>
      <c r="C41" s="34">
        <v>0.24610000000000001</v>
      </c>
      <c r="D41" s="33">
        <v>5.4020000000000001</v>
      </c>
      <c r="E41" s="32">
        <v>2.1</v>
      </c>
      <c r="F41" s="48">
        <v>15.271000000000001</v>
      </c>
      <c r="I41" s="102">
        <v>45320</v>
      </c>
      <c r="J41" s="103">
        <v>18.2</v>
      </c>
      <c r="K41" s="104">
        <v>0.24610000000000001</v>
      </c>
      <c r="L41" s="105">
        <v>5.4020000000000001</v>
      </c>
      <c r="M41" s="106" t="s">
        <v>61</v>
      </c>
      <c r="N41" s="107">
        <v>15.271000000000001</v>
      </c>
      <c r="O41" s="145"/>
      <c r="P41" s="143"/>
      <c r="Q41" s="144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</row>
    <row r="42" spans="1:30" s="29" customFormat="1" x14ac:dyDescent="0.2">
      <c r="A42" s="30">
        <v>45321</v>
      </c>
      <c r="B42" s="31">
        <v>13</v>
      </c>
      <c r="C42" s="34">
        <v>2.1700000000000001E-2</v>
      </c>
      <c r="D42" s="33">
        <v>0.158</v>
      </c>
      <c r="E42" s="32">
        <v>0.86</v>
      </c>
      <c r="F42" s="48">
        <v>0.91</v>
      </c>
      <c r="I42" s="102">
        <v>45321</v>
      </c>
      <c r="J42" s="103">
        <v>13</v>
      </c>
      <c r="K42" s="104">
        <v>2.1700000000000001E-2</v>
      </c>
      <c r="L42" s="105">
        <v>0.158</v>
      </c>
      <c r="M42" s="106" t="s">
        <v>69</v>
      </c>
      <c r="N42" s="107">
        <v>0.91</v>
      </c>
      <c r="O42" s="145"/>
      <c r="P42" s="143"/>
      <c r="Q42" s="144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</row>
    <row r="43" spans="1:30" s="29" customFormat="1" x14ac:dyDescent="0.2">
      <c r="A43" s="30">
        <v>45322</v>
      </c>
      <c r="B43" s="31">
        <v>14.7</v>
      </c>
      <c r="C43" s="34">
        <v>1.12E-2</v>
      </c>
      <c r="D43" s="33">
        <v>0.152</v>
      </c>
      <c r="E43" s="32">
        <v>0.88</v>
      </c>
      <c r="F43" s="48">
        <v>0.39800000000000002</v>
      </c>
      <c r="I43" s="102">
        <v>45322</v>
      </c>
      <c r="J43" s="103">
        <v>14.7</v>
      </c>
      <c r="K43" s="104">
        <v>1.12E-2</v>
      </c>
      <c r="L43" s="105">
        <v>0.152</v>
      </c>
      <c r="M43" s="106" t="s">
        <v>70</v>
      </c>
      <c r="N43" s="107">
        <v>0.39800000000000002</v>
      </c>
      <c r="O43" s="145"/>
      <c r="P43" s="143"/>
      <c r="Q43" s="144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</row>
    <row r="44" spans="1:30" s="29" customFormat="1" x14ac:dyDescent="0.2">
      <c r="A44" s="30">
        <v>45323</v>
      </c>
      <c r="B44" s="31">
        <v>20.7</v>
      </c>
      <c r="C44" s="34">
        <v>1.01E-2</v>
      </c>
      <c r="D44" s="33">
        <v>0.155</v>
      </c>
      <c r="E44" s="32">
        <v>1.03</v>
      </c>
      <c r="F44" s="48">
        <v>0.433</v>
      </c>
      <c r="I44" s="102">
        <v>45323</v>
      </c>
      <c r="J44" s="103">
        <v>20.7</v>
      </c>
      <c r="K44" s="104">
        <v>1.01E-2</v>
      </c>
      <c r="L44" s="105">
        <v>0.155</v>
      </c>
      <c r="M44" s="106" t="s">
        <v>70</v>
      </c>
      <c r="N44" s="107">
        <v>0.433</v>
      </c>
      <c r="O44" s="145"/>
      <c r="P44" s="143"/>
      <c r="Q44" s="144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</row>
    <row r="45" spans="1:30" s="29" customFormat="1" x14ac:dyDescent="0.2">
      <c r="A45" s="30">
        <v>45324</v>
      </c>
      <c r="B45" s="31">
        <v>17.2</v>
      </c>
      <c r="C45" s="34">
        <v>5.3E-3</v>
      </c>
      <c r="D45" s="33">
        <v>9.4E-2</v>
      </c>
      <c r="E45" s="32">
        <v>0.75</v>
      </c>
      <c r="F45" s="48">
        <v>0.22900000000000001</v>
      </c>
      <c r="I45" s="102">
        <v>45324</v>
      </c>
      <c r="J45" s="103">
        <v>17.2</v>
      </c>
      <c r="K45" s="104">
        <v>5.3E-3</v>
      </c>
      <c r="L45" s="105">
        <v>9.4E-2</v>
      </c>
      <c r="M45" s="106" t="s">
        <v>69</v>
      </c>
      <c r="N45" s="107">
        <v>0.22900000000000001</v>
      </c>
      <c r="O45" s="145"/>
      <c r="P45" s="143"/>
      <c r="Q45" s="144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</row>
    <row r="46" spans="1:30" s="29" customFormat="1" x14ac:dyDescent="0.2">
      <c r="A46" s="30">
        <v>45325</v>
      </c>
      <c r="B46" s="31">
        <v>3.8</v>
      </c>
      <c r="C46" s="34">
        <v>8.9999999999999998E-4</v>
      </c>
      <c r="D46" s="33">
        <v>0.06</v>
      </c>
      <c r="E46" s="32">
        <v>1.36</v>
      </c>
      <c r="F46" s="48">
        <v>8.4000000000000005E-2</v>
      </c>
      <c r="I46" s="102">
        <v>45325</v>
      </c>
      <c r="J46" s="103">
        <v>3.8</v>
      </c>
      <c r="K46" s="104">
        <v>8.9999999999999998E-4</v>
      </c>
      <c r="L46" s="105">
        <v>0.06</v>
      </c>
      <c r="M46" s="106" t="s">
        <v>69</v>
      </c>
      <c r="N46" s="107">
        <v>8.4000000000000005E-2</v>
      </c>
      <c r="O46" s="145"/>
      <c r="P46" s="143"/>
      <c r="Q46" s="144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</row>
    <row r="47" spans="1:30" s="29" customFormat="1" x14ac:dyDescent="0.2">
      <c r="A47" s="30">
        <v>45326</v>
      </c>
      <c r="B47" s="31">
        <v>2</v>
      </c>
      <c r="C47" s="34">
        <v>6.9999999999999999E-4</v>
      </c>
      <c r="D47" s="33">
        <v>2.7E-2</v>
      </c>
      <c r="E47" s="32">
        <v>0.55000000000000004</v>
      </c>
      <c r="F47" s="48">
        <v>4.4999999999999998E-2</v>
      </c>
      <c r="I47" s="102">
        <v>45326</v>
      </c>
      <c r="J47" s="103" t="s">
        <v>57</v>
      </c>
      <c r="K47" s="104">
        <v>6.9999999999999999E-4</v>
      </c>
      <c r="L47" s="105">
        <v>2.7E-2</v>
      </c>
      <c r="M47" s="106" t="s">
        <v>65</v>
      </c>
      <c r="N47" s="107">
        <v>4.4999999999999998E-2</v>
      </c>
      <c r="O47" s="145"/>
      <c r="P47" s="143"/>
      <c r="Q47" s="144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</row>
    <row r="48" spans="1:30" s="29" customFormat="1" x14ac:dyDescent="0.2">
      <c r="A48" s="30">
        <v>45327</v>
      </c>
      <c r="B48" s="31">
        <v>24.2</v>
      </c>
      <c r="C48" s="34">
        <v>3.3999999999999998E-3</v>
      </c>
      <c r="D48" s="33">
        <v>5.3999999999999999E-2</v>
      </c>
      <c r="E48" s="32">
        <v>1.62</v>
      </c>
      <c r="F48" s="48">
        <v>0.312</v>
      </c>
      <c r="I48" s="102">
        <v>45327</v>
      </c>
      <c r="J48" s="103">
        <v>24.2</v>
      </c>
      <c r="K48" s="104">
        <v>3.3999999999999998E-3</v>
      </c>
      <c r="L48" s="105">
        <v>5.3999999999999999E-2</v>
      </c>
      <c r="M48" s="106">
        <v>1.62</v>
      </c>
      <c r="N48" s="107">
        <v>0.312</v>
      </c>
      <c r="O48" s="145"/>
      <c r="P48" s="143"/>
      <c r="Q48" s="144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</row>
    <row r="49" spans="1:30" s="29" customFormat="1" x14ac:dyDescent="0.2">
      <c r="A49" s="30">
        <v>45328</v>
      </c>
      <c r="B49" s="31">
        <v>17.600000000000001</v>
      </c>
      <c r="C49" s="34">
        <v>3.5000000000000001E-3</v>
      </c>
      <c r="D49" s="33">
        <v>0.109</v>
      </c>
      <c r="E49" s="32">
        <v>1</v>
      </c>
      <c r="F49" s="48">
        <v>0.55800000000000005</v>
      </c>
      <c r="I49" s="102">
        <v>45328</v>
      </c>
      <c r="J49" s="103">
        <v>17.600000000000001</v>
      </c>
      <c r="K49" s="104">
        <v>3.5000000000000001E-3</v>
      </c>
      <c r="L49" s="105">
        <v>0.109</v>
      </c>
      <c r="M49" s="106" t="s">
        <v>65</v>
      </c>
      <c r="N49" s="107">
        <v>0.55800000000000005</v>
      </c>
      <c r="O49" s="145"/>
      <c r="P49" s="143"/>
      <c r="Q49" s="144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</row>
    <row r="50" spans="1:30" s="29" customFormat="1" x14ac:dyDescent="0.2">
      <c r="A50" s="30">
        <v>45329</v>
      </c>
      <c r="B50" s="31">
        <v>4.4000000000000004</v>
      </c>
      <c r="C50" s="34">
        <v>1.2999999999999999E-3</v>
      </c>
      <c r="D50" s="33">
        <v>3.3000000000000002E-2</v>
      </c>
      <c r="E50" s="32">
        <v>0.34</v>
      </c>
      <c r="F50" s="48">
        <v>0.105</v>
      </c>
      <c r="I50" s="102">
        <v>45329</v>
      </c>
      <c r="J50" s="103">
        <v>4.4000000000000004</v>
      </c>
      <c r="K50" s="104">
        <v>1.2999999999999999E-3</v>
      </c>
      <c r="L50" s="105">
        <v>3.3000000000000002E-2</v>
      </c>
      <c r="M50" s="106" t="s">
        <v>30</v>
      </c>
      <c r="N50" s="107">
        <v>0.105</v>
      </c>
      <c r="O50" s="145"/>
      <c r="P50" s="143"/>
      <c r="Q50" s="144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</row>
    <row r="51" spans="1:30" s="29" customFormat="1" x14ac:dyDescent="0.2">
      <c r="A51" s="30">
        <v>45330</v>
      </c>
      <c r="B51" s="31">
        <v>6.9</v>
      </c>
      <c r="C51" s="34">
        <v>1.6000000000000001E-3</v>
      </c>
      <c r="D51" s="33">
        <v>5.6000000000000001E-2</v>
      </c>
      <c r="E51" s="32">
        <v>0.57999999999999996</v>
      </c>
      <c r="F51" s="48">
        <v>0.17</v>
      </c>
      <c r="I51" s="102">
        <v>45330</v>
      </c>
      <c r="J51" s="103">
        <v>6.9</v>
      </c>
      <c r="K51" s="104">
        <v>1.6000000000000001E-3</v>
      </c>
      <c r="L51" s="105">
        <v>5.6000000000000001E-2</v>
      </c>
      <c r="M51" s="106" t="s">
        <v>68</v>
      </c>
      <c r="N51" s="107">
        <v>0.17</v>
      </c>
      <c r="O51" s="145"/>
      <c r="P51" s="143"/>
      <c r="Q51" s="144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</row>
    <row r="52" spans="1:30" s="29" customFormat="1" x14ac:dyDescent="0.2">
      <c r="A52" s="30">
        <v>45331</v>
      </c>
      <c r="B52" s="31">
        <v>8.4</v>
      </c>
      <c r="C52" s="34">
        <v>1.7399999999999999E-2</v>
      </c>
      <c r="D52" s="33">
        <v>0.24299999999999999</v>
      </c>
      <c r="E52" s="32">
        <v>0.71</v>
      </c>
      <c r="F52" s="48">
        <v>1.079</v>
      </c>
      <c r="I52" s="102">
        <v>45331</v>
      </c>
      <c r="J52" s="103">
        <v>8.4</v>
      </c>
      <c r="K52" s="104">
        <v>1.7399999999999999E-2</v>
      </c>
      <c r="L52" s="105">
        <v>0.24299999999999999</v>
      </c>
      <c r="M52" s="106" t="s">
        <v>67</v>
      </c>
      <c r="N52" s="107">
        <v>1.079</v>
      </c>
      <c r="O52" s="145"/>
      <c r="P52" s="143"/>
      <c r="Q52" s="144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</row>
    <row r="53" spans="1:30" s="29" customFormat="1" x14ac:dyDescent="0.2">
      <c r="A53" s="30">
        <v>45332</v>
      </c>
      <c r="B53" s="31">
        <v>6.5</v>
      </c>
      <c r="C53" s="34">
        <v>4.9099999999999998E-2</v>
      </c>
      <c r="D53" s="33">
        <v>1.5069999999999999</v>
      </c>
      <c r="E53" s="32">
        <v>0.78</v>
      </c>
      <c r="F53" s="48">
        <v>5.0090000000000003</v>
      </c>
      <c r="I53" s="102">
        <v>45332</v>
      </c>
      <c r="J53" s="103">
        <v>6.5</v>
      </c>
      <c r="K53" s="104">
        <v>4.9099999999999998E-2</v>
      </c>
      <c r="L53" s="105">
        <v>1.5069999999999999</v>
      </c>
      <c r="M53" s="106" t="s">
        <v>66</v>
      </c>
      <c r="N53" s="107">
        <v>5.0090000000000003</v>
      </c>
      <c r="O53" s="145"/>
      <c r="P53" s="143"/>
      <c r="Q53" s="144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</row>
    <row r="54" spans="1:30" s="29" customFormat="1" x14ac:dyDescent="0.2">
      <c r="A54" s="35">
        <v>45333</v>
      </c>
      <c r="B54" s="31">
        <v>4.9000000000000004</v>
      </c>
      <c r="C54" s="34">
        <v>2.8999999999999998E-3</v>
      </c>
      <c r="D54" s="33">
        <v>0.16200000000000001</v>
      </c>
      <c r="E54" s="32">
        <v>0.51</v>
      </c>
      <c r="F54" s="48">
        <v>0.27800000000000002</v>
      </c>
      <c r="I54" s="108">
        <v>45333</v>
      </c>
      <c r="J54" s="103">
        <v>4.9000000000000004</v>
      </c>
      <c r="K54" s="104">
        <v>2.8999999999999998E-3</v>
      </c>
      <c r="L54" s="105">
        <v>0.16200000000000001</v>
      </c>
      <c r="M54" s="106" t="s">
        <v>30</v>
      </c>
      <c r="N54" s="107">
        <v>0.27800000000000002</v>
      </c>
      <c r="O54" s="145"/>
      <c r="P54" s="143"/>
      <c r="Q54" s="144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</row>
    <row r="55" spans="1:30" s="29" customFormat="1" x14ac:dyDescent="0.2">
      <c r="A55" s="30">
        <v>45334</v>
      </c>
      <c r="B55" s="31">
        <v>12.8</v>
      </c>
      <c r="C55" s="34">
        <v>4.5999999999999999E-3</v>
      </c>
      <c r="D55" s="33">
        <v>0.14799999999999999</v>
      </c>
      <c r="E55" s="32">
        <v>0.62</v>
      </c>
      <c r="F55" s="48">
        <v>0.27600000000000002</v>
      </c>
      <c r="I55" s="102">
        <v>45334</v>
      </c>
      <c r="J55" s="103">
        <v>12.8</v>
      </c>
      <c r="K55" s="104">
        <v>4.5999999999999999E-3</v>
      </c>
      <c r="L55" s="105">
        <v>0.14799999999999999</v>
      </c>
      <c r="M55" s="106" t="s">
        <v>65</v>
      </c>
      <c r="N55" s="107">
        <v>0.27600000000000002</v>
      </c>
      <c r="O55" s="145"/>
      <c r="P55" s="143"/>
      <c r="Q55" s="144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</row>
    <row r="56" spans="1:30" s="29" customFormat="1" x14ac:dyDescent="0.2">
      <c r="A56" s="30">
        <v>45335</v>
      </c>
      <c r="B56" s="31">
        <v>8.1999999999999993</v>
      </c>
      <c r="C56" s="34">
        <v>1.77E-2</v>
      </c>
      <c r="D56" s="33">
        <v>0.16300000000000001</v>
      </c>
      <c r="E56" s="32">
        <v>0.81</v>
      </c>
      <c r="F56" s="48">
        <v>0.55000000000000004</v>
      </c>
      <c r="I56" s="102">
        <v>45335</v>
      </c>
      <c r="J56" s="103">
        <v>8.1999999999999993</v>
      </c>
      <c r="K56" s="104">
        <v>1.77E-2</v>
      </c>
      <c r="L56" s="105">
        <v>0.16300000000000001</v>
      </c>
      <c r="M56" s="106" t="s">
        <v>69</v>
      </c>
      <c r="N56" s="107">
        <v>0.55000000000000004</v>
      </c>
      <c r="O56" s="145"/>
      <c r="P56" s="143"/>
      <c r="Q56" s="144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6"/>
    </row>
    <row r="57" spans="1:30" s="29" customFormat="1" x14ac:dyDescent="0.2">
      <c r="A57" s="30">
        <v>45336</v>
      </c>
      <c r="B57" s="31">
        <v>3.2</v>
      </c>
      <c r="C57" s="34">
        <v>1E-3</v>
      </c>
      <c r="D57" s="33">
        <v>5.2999999999999999E-2</v>
      </c>
      <c r="E57" s="32">
        <v>1.2</v>
      </c>
      <c r="F57" s="48">
        <v>0.27600000000000002</v>
      </c>
      <c r="I57" s="102">
        <v>45336</v>
      </c>
      <c r="J57" s="103" t="s">
        <v>57</v>
      </c>
      <c r="K57" s="104">
        <v>1E-3</v>
      </c>
      <c r="L57" s="105">
        <v>5.2999999999999999E-2</v>
      </c>
      <c r="M57" s="106" t="s">
        <v>65</v>
      </c>
      <c r="N57" s="107">
        <v>0.27600000000000002</v>
      </c>
      <c r="O57" s="145"/>
      <c r="P57" s="143"/>
      <c r="Q57" s="144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6"/>
    </row>
    <row r="58" spans="1:30" s="29" customFormat="1" x14ac:dyDescent="0.2">
      <c r="A58" s="30">
        <v>45337</v>
      </c>
      <c r="B58" s="31">
        <v>11.8</v>
      </c>
      <c r="C58" s="34">
        <v>3.3399999999999999E-2</v>
      </c>
      <c r="D58" s="33">
        <v>0.64700000000000002</v>
      </c>
      <c r="E58" s="32">
        <v>0.54</v>
      </c>
      <c r="F58" s="48">
        <v>1.208</v>
      </c>
      <c r="I58" s="102">
        <v>45337</v>
      </c>
      <c r="J58" s="103">
        <v>11.8</v>
      </c>
      <c r="K58" s="104">
        <v>3.3399999999999999E-2</v>
      </c>
      <c r="L58" s="105">
        <v>0.64700000000000002</v>
      </c>
      <c r="M58" s="106" t="s">
        <v>68</v>
      </c>
      <c r="N58" s="107">
        <v>1.208</v>
      </c>
      <c r="O58" s="145"/>
      <c r="P58" s="143"/>
      <c r="Q58" s="144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6"/>
    </row>
    <row r="59" spans="1:30" s="29" customFormat="1" x14ac:dyDescent="0.2">
      <c r="A59" s="30">
        <v>45338</v>
      </c>
      <c r="B59" s="31">
        <v>14.2</v>
      </c>
      <c r="C59" s="34">
        <v>1.2200000000000001E-2</v>
      </c>
      <c r="D59" s="33">
        <v>0.20200000000000001</v>
      </c>
      <c r="E59" s="32">
        <v>1.18</v>
      </c>
      <c r="F59" s="48">
        <v>1.151</v>
      </c>
      <c r="I59" s="102">
        <v>45338</v>
      </c>
      <c r="J59" s="103">
        <v>14.2</v>
      </c>
      <c r="K59" s="104">
        <v>1.2200000000000001E-2</v>
      </c>
      <c r="L59" s="105">
        <v>0.20200000000000001</v>
      </c>
      <c r="M59" s="106" t="s">
        <v>68</v>
      </c>
      <c r="N59" s="107">
        <v>1.151</v>
      </c>
      <c r="O59" s="145"/>
      <c r="P59" s="143"/>
      <c r="Q59" s="144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6"/>
    </row>
    <row r="60" spans="1:30" s="29" customFormat="1" x14ac:dyDescent="0.2">
      <c r="A60" s="30">
        <v>45339</v>
      </c>
      <c r="B60" s="31">
        <v>17.399999999999999</v>
      </c>
      <c r="C60" s="34">
        <v>2.64E-2</v>
      </c>
      <c r="D60" s="33">
        <v>0.93300000000000005</v>
      </c>
      <c r="E60" s="32">
        <v>0.94</v>
      </c>
      <c r="F60" s="48">
        <v>1.95</v>
      </c>
      <c r="I60" s="102">
        <v>45339</v>
      </c>
      <c r="J60" s="103">
        <v>17.399999999999999</v>
      </c>
      <c r="K60" s="104">
        <v>2.64E-2</v>
      </c>
      <c r="L60" s="105">
        <v>0.93300000000000005</v>
      </c>
      <c r="M60" s="106" t="s">
        <v>69</v>
      </c>
      <c r="N60" s="107">
        <v>1.95</v>
      </c>
      <c r="O60" s="145"/>
      <c r="P60" s="143"/>
      <c r="Q60" s="144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6"/>
    </row>
    <row r="61" spans="1:30" s="29" customFormat="1" x14ac:dyDescent="0.2">
      <c r="A61" s="30">
        <v>45340</v>
      </c>
      <c r="B61" s="31">
        <v>6.4</v>
      </c>
      <c r="C61" s="34">
        <v>7.7000000000000002E-3</v>
      </c>
      <c r="D61" s="33">
        <v>0.28999999999999998</v>
      </c>
      <c r="E61" s="32">
        <v>1.36</v>
      </c>
      <c r="F61" s="48">
        <v>0.36399999999999999</v>
      </c>
      <c r="I61" s="102">
        <v>45340</v>
      </c>
      <c r="J61" s="103">
        <v>6.4</v>
      </c>
      <c r="K61" s="104">
        <v>7.7000000000000002E-3</v>
      </c>
      <c r="L61" s="105">
        <v>0.28999999999999998</v>
      </c>
      <c r="M61" s="106" t="s">
        <v>69</v>
      </c>
      <c r="N61" s="107">
        <v>0.36399999999999999</v>
      </c>
      <c r="O61" s="145"/>
      <c r="P61" s="143"/>
      <c r="Q61" s="144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6"/>
    </row>
    <row r="62" spans="1:30" s="29" customFormat="1" x14ac:dyDescent="0.2">
      <c r="A62" s="30">
        <v>45341</v>
      </c>
      <c r="B62" s="31">
        <v>12.5</v>
      </c>
      <c r="C62" s="34">
        <v>3.8999999999999998E-3</v>
      </c>
      <c r="D62" s="33">
        <v>0.106</v>
      </c>
      <c r="E62" s="32">
        <v>0.79</v>
      </c>
      <c r="F62" s="48">
        <v>0.47599999999999998</v>
      </c>
      <c r="I62" s="102">
        <v>45341</v>
      </c>
      <c r="J62" s="103">
        <v>12.5</v>
      </c>
      <c r="K62" s="104">
        <v>3.8999999999999998E-3</v>
      </c>
      <c r="L62" s="105">
        <v>0.106</v>
      </c>
      <c r="M62" s="106" t="s">
        <v>69</v>
      </c>
      <c r="N62" s="107">
        <v>0.47599999999999998</v>
      </c>
      <c r="O62" s="145"/>
      <c r="P62" s="143"/>
      <c r="Q62" s="144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6"/>
    </row>
    <row r="63" spans="1:30" s="29" customFormat="1" x14ac:dyDescent="0.2">
      <c r="A63" s="30">
        <v>45342</v>
      </c>
      <c r="B63" s="31">
        <v>21.8</v>
      </c>
      <c r="C63" s="34">
        <v>6.1000000000000004E-3</v>
      </c>
      <c r="D63" s="33">
        <v>0.157</v>
      </c>
      <c r="E63" s="32">
        <v>1.22</v>
      </c>
      <c r="F63" s="48">
        <v>0.41399999999999998</v>
      </c>
      <c r="I63" s="102">
        <v>45342</v>
      </c>
      <c r="J63" s="103">
        <v>21.8</v>
      </c>
      <c r="K63" s="104">
        <v>6.1000000000000004E-3</v>
      </c>
      <c r="L63" s="105">
        <v>0.157</v>
      </c>
      <c r="M63" s="106" t="s">
        <v>69</v>
      </c>
      <c r="N63" s="107">
        <v>0.41399999999999998</v>
      </c>
      <c r="O63" s="145"/>
      <c r="P63" s="143"/>
      <c r="Q63" s="144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6"/>
    </row>
    <row r="64" spans="1:30" s="29" customFormat="1" x14ac:dyDescent="0.2">
      <c r="A64" s="30">
        <v>45343</v>
      </c>
      <c r="B64" s="31">
        <v>10.8</v>
      </c>
      <c r="C64" s="34">
        <v>5.7000000000000002E-3</v>
      </c>
      <c r="D64" s="33">
        <v>0.13800000000000001</v>
      </c>
      <c r="E64" s="32">
        <v>0.1</v>
      </c>
      <c r="F64" s="48">
        <v>0.24099999999999999</v>
      </c>
      <c r="I64" s="102">
        <v>45343</v>
      </c>
      <c r="J64" s="103">
        <v>10.8</v>
      </c>
      <c r="K64" s="104">
        <v>5.7000000000000002E-3</v>
      </c>
      <c r="L64" s="105">
        <v>0.13800000000000001</v>
      </c>
      <c r="M64" s="106" t="s">
        <v>30</v>
      </c>
      <c r="N64" s="107">
        <v>0.24099999999999999</v>
      </c>
      <c r="O64" s="145"/>
      <c r="P64" s="143"/>
      <c r="Q64" s="144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6"/>
    </row>
    <row r="65" spans="1:30" s="29" customFormat="1" x14ac:dyDescent="0.2">
      <c r="A65" s="30">
        <v>45344</v>
      </c>
      <c r="B65" s="31">
        <v>1.6</v>
      </c>
      <c r="C65" s="34">
        <v>1.5E-3</v>
      </c>
      <c r="D65" s="33">
        <v>4.1000000000000002E-2</v>
      </c>
      <c r="E65" s="32">
        <v>0.13</v>
      </c>
      <c r="F65" s="48">
        <v>5.2999999999999999E-2</v>
      </c>
      <c r="I65" s="102">
        <v>45344</v>
      </c>
      <c r="J65" s="103" t="s">
        <v>57</v>
      </c>
      <c r="K65" s="104">
        <v>1.5E-3</v>
      </c>
      <c r="L65" s="105">
        <v>4.1000000000000002E-2</v>
      </c>
      <c r="M65" s="106" t="s">
        <v>30</v>
      </c>
      <c r="N65" s="107">
        <v>5.2999999999999999E-2</v>
      </c>
      <c r="O65" s="145"/>
      <c r="P65" s="143"/>
      <c r="Q65" s="144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6"/>
    </row>
    <row r="66" spans="1:30" s="29" customFormat="1" x14ac:dyDescent="0.2">
      <c r="A66" s="30">
        <v>45345</v>
      </c>
      <c r="B66" s="31">
        <v>4.8</v>
      </c>
      <c r="C66" s="34">
        <v>8.2000000000000007E-3</v>
      </c>
      <c r="D66" s="33">
        <v>9.2999999999999999E-2</v>
      </c>
      <c r="E66" s="32">
        <v>0.49</v>
      </c>
      <c r="F66" s="48">
        <v>0.29799999999999999</v>
      </c>
      <c r="I66" s="102">
        <v>45345</v>
      </c>
      <c r="J66" s="103">
        <v>4.8</v>
      </c>
      <c r="K66" s="104">
        <v>8.2000000000000007E-3</v>
      </c>
      <c r="L66" s="105">
        <v>9.2999999999999999E-2</v>
      </c>
      <c r="M66" s="106" t="s">
        <v>30</v>
      </c>
      <c r="N66" s="107">
        <v>0.29799999999999999</v>
      </c>
      <c r="O66" s="145"/>
      <c r="P66" s="143"/>
      <c r="Q66" s="144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6"/>
    </row>
    <row r="67" spans="1:30" s="29" customFormat="1" x14ac:dyDescent="0.2">
      <c r="A67" s="30">
        <v>45346</v>
      </c>
      <c r="B67" s="31">
        <v>2.6</v>
      </c>
      <c r="C67" s="34">
        <v>1.1900000000000001E-2</v>
      </c>
      <c r="D67" s="33">
        <v>0.28299999999999997</v>
      </c>
      <c r="E67" s="32">
        <v>0.43</v>
      </c>
      <c r="F67" s="48">
        <v>0.61899999999999999</v>
      </c>
      <c r="I67" s="102">
        <v>45346</v>
      </c>
      <c r="J67" s="103" t="s">
        <v>57</v>
      </c>
      <c r="K67" s="104">
        <v>1.1900000000000001E-2</v>
      </c>
      <c r="L67" s="105">
        <v>0.28299999999999997</v>
      </c>
      <c r="M67" s="106" t="s">
        <v>30</v>
      </c>
      <c r="N67" s="107">
        <v>0.61899999999999999</v>
      </c>
      <c r="O67" s="145"/>
      <c r="P67" s="143"/>
      <c r="Q67" s="144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6"/>
    </row>
    <row r="68" spans="1:30" s="29" customFormat="1" x14ac:dyDescent="0.2">
      <c r="A68" s="30">
        <v>45347</v>
      </c>
      <c r="B68" s="31">
        <v>3.1</v>
      </c>
      <c r="C68" s="34">
        <v>4.0000000000000001E-3</v>
      </c>
      <c r="D68" s="33">
        <v>9.6000000000000002E-2</v>
      </c>
      <c r="E68" s="32">
        <v>0.92</v>
      </c>
      <c r="F68" s="48">
        <v>0.19700000000000001</v>
      </c>
      <c r="I68" s="102">
        <v>45347</v>
      </c>
      <c r="J68" s="103" t="s">
        <v>57</v>
      </c>
      <c r="K68" s="104">
        <v>4.0000000000000001E-3</v>
      </c>
      <c r="L68" s="105">
        <v>9.6000000000000002E-2</v>
      </c>
      <c r="M68" s="106" t="s">
        <v>68</v>
      </c>
      <c r="N68" s="107">
        <v>0.19700000000000001</v>
      </c>
      <c r="O68" s="145"/>
      <c r="P68" s="143"/>
      <c r="Q68" s="144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6"/>
    </row>
    <row r="69" spans="1:30" s="29" customFormat="1" x14ac:dyDescent="0.2">
      <c r="A69" s="30">
        <v>45348</v>
      </c>
      <c r="B69" s="31">
        <v>8.8000000000000007</v>
      </c>
      <c r="C69" s="34">
        <v>4.0000000000000001E-3</v>
      </c>
      <c r="D69" s="33">
        <v>0.112</v>
      </c>
      <c r="E69" s="32">
        <v>0.23</v>
      </c>
      <c r="F69" s="48">
        <v>0.27300000000000002</v>
      </c>
      <c r="I69" s="102">
        <v>45348</v>
      </c>
      <c r="J69" s="103">
        <v>8.8000000000000007</v>
      </c>
      <c r="K69" s="104">
        <v>4.0000000000000001E-3</v>
      </c>
      <c r="L69" s="105">
        <v>0.112</v>
      </c>
      <c r="M69" s="106" t="s">
        <v>30</v>
      </c>
      <c r="N69" s="107">
        <v>0.27300000000000002</v>
      </c>
      <c r="O69" s="145"/>
      <c r="P69" s="143"/>
      <c r="Q69" s="144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6"/>
    </row>
    <row r="70" spans="1:30" s="29" customFormat="1" x14ac:dyDescent="0.2">
      <c r="A70" s="30">
        <v>45349</v>
      </c>
      <c r="B70" s="31">
        <v>31.5</v>
      </c>
      <c r="C70" s="34">
        <v>8.6E-3</v>
      </c>
      <c r="D70" s="33">
        <v>0.19500000000000001</v>
      </c>
      <c r="E70" s="32">
        <v>2.0099999999999998</v>
      </c>
      <c r="F70" s="48">
        <v>0.79400000000000004</v>
      </c>
      <c r="I70" s="102">
        <v>45349</v>
      </c>
      <c r="J70" s="103">
        <v>31.5</v>
      </c>
      <c r="K70" s="104">
        <v>8.6E-3</v>
      </c>
      <c r="L70" s="105">
        <v>0.19500000000000001</v>
      </c>
      <c r="M70" s="106">
        <v>2.0099999999999998</v>
      </c>
      <c r="N70" s="107">
        <v>0.79400000000000004</v>
      </c>
      <c r="O70" s="145"/>
      <c r="P70" s="143"/>
      <c r="Q70" s="144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6"/>
    </row>
    <row r="71" spans="1:30" s="29" customFormat="1" x14ac:dyDescent="0.2">
      <c r="A71" s="30">
        <v>45350</v>
      </c>
      <c r="B71" s="31">
        <v>19.899999999999999</v>
      </c>
      <c r="C71" s="34">
        <v>1.72E-2</v>
      </c>
      <c r="D71" s="33">
        <v>0.20300000000000001</v>
      </c>
      <c r="E71" s="32">
        <v>0.39</v>
      </c>
      <c r="F71" s="48">
        <v>0.77</v>
      </c>
      <c r="I71" s="102">
        <v>45350</v>
      </c>
      <c r="J71" s="103">
        <v>19.899999999999999</v>
      </c>
      <c r="K71" s="104">
        <v>1.72E-2</v>
      </c>
      <c r="L71" s="105">
        <v>0.20300000000000001</v>
      </c>
      <c r="M71" s="106" t="s">
        <v>30</v>
      </c>
      <c r="N71" s="107">
        <v>0.77</v>
      </c>
      <c r="O71" s="145"/>
      <c r="P71" s="143"/>
      <c r="Q71" s="144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6"/>
    </row>
    <row r="72" spans="1:30" s="29" customFormat="1" x14ac:dyDescent="0.2">
      <c r="A72" s="30">
        <v>45351</v>
      </c>
      <c r="B72" s="31">
        <v>9.6999999999999993</v>
      </c>
      <c r="C72" s="34">
        <v>1.3899999999999999E-2</v>
      </c>
      <c r="D72" s="33">
        <v>0.13500000000000001</v>
      </c>
      <c r="E72" s="32">
        <v>1.57</v>
      </c>
      <c r="F72" s="48">
        <v>0.49299999999999999</v>
      </c>
      <c r="I72" s="102">
        <v>45351</v>
      </c>
      <c r="J72" s="103">
        <v>9.6999999999999993</v>
      </c>
      <c r="K72" s="104">
        <v>1.3899999999999999E-2</v>
      </c>
      <c r="L72" s="105">
        <v>0.13500000000000001</v>
      </c>
      <c r="M72" s="106" t="s">
        <v>65</v>
      </c>
      <c r="N72" s="107">
        <v>0.49299999999999999</v>
      </c>
      <c r="O72" s="145"/>
      <c r="P72" s="143"/>
      <c r="Q72" s="144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6"/>
    </row>
    <row r="73" spans="1:30" s="29" customFormat="1" x14ac:dyDescent="0.2">
      <c r="A73" s="30">
        <v>45352</v>
      </c>
      <c r="B73" s="31">
        <v>5.3</v>
      </c>
      <c r="C73" s="34">
        <v>1.26E-2</v>
      </c>
      <c r="D73" s="33">
        <v>0.35299999999999998</v>
      </c>
      <c r="E73" s="32">
        <v>0.9</v>
      </c>
      <c r="F73" s="48">
        <v>0.69599999999999995</v>
      </c>
      <c r="I73" s="102">
        <v>45352</v>
      </c>
      <c r="J73" s="103">
        <v>5.3</v>
      </c>
      <c r="K73" s="104">
        <v>1.26E-2</v>
      </c>
      <c r="L73" s="105">
        <v>0.35299999999999998</v>
      </c>
      <c r="M73" s="106" t="s">
        <v>68</v>
      </c>
      <c r="N73" s="107">
        <v>0.69599999999999995</v>
      </c>
      <c r="O73" s="145"/>
      <c r="P73" s="143"/>
      <c r="Q73" s="144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</row>
    <row r="74" spans="1:30" s="29" customFormat="1" x14ac:dyDescent="0.2">
      <c r="A74" s="30">
        <v>45353</v>
      </c>
      <c r="B74" s="31">
        <v>4.4000000000000004</v>
      </c>
      <c r="C74" s="34">
        <v>1.43E-2</v>
      </c>
      <c r="D74" s="33">
        <v>0.26100000000000001</v>
      </c>
      <c r="E74" s="32">
        <v>0.69</v>
      </c>
      <c r="F74" s="48">
        <v>0.66900000000000004</v>
      </c>
      <c r="I74" s="102">
        <v>45353</v>
      </c>
      <c r="J74" s="103">
        <v>4.4000000000000004</v>
      </c>
      <c r="K74" s="104">
        <v>1.43E-2</v>
      </c>
      <c r="L74" s="105">
        <v>0.26100000000000001</v>
      </c>
      <c r="M74" s="106" t="s">
        <v>66</v>
      </c>
      <c r="N74" s="107">
        <v>0.66900000000000004</v>
      </c>
      <c r="O74" s="145"/>
      <c r="P74" s="143"/>
      <c r="Q74" s="144"/>
      <c r="R74" s="146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</row>
    <row r="75" spans="1:30" s="29" customFormat="1" x14ac:dyDescent="0.2">
      <c r="A75" s="30">
        <v>45354</v>
      </c>
      <c r="B75" s="31">
        <v>13.2</v>
      </c>
      <c r="C75" s="34">
        <v>8.0999999999999996E-3</v>
      </c>
      <c r="D75" s="33">
        <v>0.37</v>
      </c>
      <c r="E75" s="32">
        <v>2.14</v>
      </c>
      <c r="F75" s="48">
        <v>0.78600000000000003</v>
      </c>
      <c r="I75" s="102">
        <v>45354</v>
      </c>
      <c r="J75" s="103">
        <v>13.2</v>
      </c>
      <c r="K75" s="104">
        <v>8.0999999999999996E-3</v>
      </c>
      <c r="L75" s="105">
        <v>0.37</v>
      </c>
      <c r="M75" s="106">
        <v>2.14</v>
      </c>
      <c r="N75" s="107">
        <v>0.78600000000000003</v>
      </c>
      <c r="O75" s="145"/>
      <c r="P75" s="143"/>
      <c r="Q75" s="144"/>
      <c r="R75" s="146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</row>
    <row r="76" spans="1:30" s="29" customFormat="1" x14ac:dyDescent="0.2">
      <c r="A76" s="30">
        <v>45355</v>
      </c>
      <c r="B76" s="31">
        <v>17.399999999999999</v>
      </c>
      <c r="C76" s="34">
        <v>5.3E-3</v>
      </c>
      <c r="D76" s="33">
        <v>0.14299999999999999</v>
      </c>
      <c r="E76" s="32">
        <v>0.87</v>
      </c>
      <c r="F76" s="48">
        <v>0.39400000000000002</v>
      </c>
      <c r="I76" s="102">
        <v>45355</v>
      </c>
      <c r="J76" s="103">
        <v>17.399999999999999</v>
      </c>
      <c r="K76" s="104">
        <v>5.3E-3</v>
      </c>
      <c r="L76" s="105">
        <v>0.14299999999999999</v>
      </c>
      <c r="M76" s="106" t="s">
        <v>65</v>
      </c>
      <c r="N76" s="107">
        <v>0.39400000000000002</v>
      </c>
      <c r="O76" s="145"/>
      <c r="P76" s="143"/>
      <c r="Q76" s="144"/>
      <c r="R76" s="146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</row>
    <row r="77" spans="1:30" s="29" customFormat="1" x14ac:dyDescent="0.2">
      <c r="A77" s="30">
        <v>45356</v>
      </c>
      <c r="B77" s="31">
        <v>14.3</v>
      </c>
      <c r="C77" s="34">
        <v>2.8799999999999999E-2</v>
      </c>
      <c r="D77" s="33">
        <v>1.5429999999999999</v>
      </c>
      <c r="E77" s="32">
        <v>0.21</v>
      </c>
      <c r="F77" s="48">
        <v>2.5539999999999998</v>
      </c>
      <c r="I77" s="102">
        <v>45356</v>
      </c>
      <c r="J77" s="103">
        <v>14.3</v>
      </c>
      <c r="K77" s="104">
        <v>2.8799999999999999E-2</v>
      </c>
      <c r="L77" s="105">
        <v>1.5429999999999999</v>
      </c>
      <c r="M77" s="106" t="s">
        <v>30</v>
      </c>
      <c r="N77" s="107">
        <v>2.5539999999999998</v>
      </c>
      <c r="O77" s="145"/>
      <c r="P77" s="143"/>
      <c r="Q77" s="144"/>
      <c r="R77" s="146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</row>
    <row r="78" spans="1:30" s="29" customFormat="1" x14ac:dyDescent="0.2">
      <c r="A78" s="30">
        <v>45357</v>
      </c>
      <c r="B78" s="31">
        <v>14.5</v>
      </c>
      <c r="C78" s="34">
        <v>0.2132</v>
      </c>
      <c r="D78" s="33">
        <v>8.5210000000000008</v>
      </c>
      <c r="E78" s="32">
        <v>1.5</v>
      </c>
      <c r="F78" s="48">
        <v>11.337</v>
      </c>
      <c r="I78" s="102">
        <v>45357</v>
      </c>
      <c r="J78" s="103">
        <v>14.5</v>
      </c>
      <c r="K78" s="104">
        <v>0.2132</v>
      </c>
      <c r="L78" s="105">
        <v>8.5210000000000008</v>
      </c>
      <c r="M78" s="106" t="s">
        <v>69</v>
      </c>
      <c r="N78" s="107">
        <v>11.337</v>
      </c>
      <c r="O78" s="145"/>
      <c r="P78" s="143"/>
      <c r="Q78" s="144"/>
      <c r="R78" s="146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</row>
    <row r="79" spans="1:30" s="29" customFormat="1" x14ac:dyDescent="0.2">
      <c r="A79" s="30">
        <v>45358</v>
      </c>
      <c r="B79" s="31">
        <v>25.8</v>
      </c>
      <c r="C79" s="34">
        <v>0.1852</v>
      </c>
      <c r="D79" s="33">
        <v>4.2850000000000001</v>
      </c>
      <c r="E79" s="32">
        <v>0.94</v>
      </c>
      <c r="F79" s="48">
        <v>2.9220000000000002</v>
      </c>
      <c r="I79" s="102">
        <v>45358</v>
      </c>
      <c r="J79" s="103">
        <v>25.8</v>
      </c>
      <c r="K79" s="104">
        <v>0.1852</v>
      </c>
      <c r="L79" s="105">
        <v>4.2850000000000001</v>
      </c>
      <c r="M79" s="106" t="s">
        <v>69</v>
      </c>
      <c r="N79" s="107">
        <v>2.9220000000000002</v>
      </c>
      <c r="O79" s="145"/>
      <c r="P79" s="143"/>
      <c r="Q79" s="144"/>
      <c r="R79" s="146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</row>
    <row r="80" spans="1:30" s="29" customFormat="1" x14ac:dyDescent="0.2">
      <c r="A80" s="30">
        <v>45359</v>
      </c>
      <c r="B80" s="31">
        <v>22.8</v>
      </c>
      <c r="C80" s="34">
        <v>6.6E-3</v>
      </c>
      <c r="D80" s="33">
        <v>0.33800000000000002</v>
      </c>
      <c r="E80" s="32">
        <v>0.24</v>
      </c>
      <c r="F80" s="48">
        <v>1.056</v>
      </c>
      <c r="I80" s="102">
        <v>45359</v>
      </c>
      <c r="J80" s="103">
        <v>22.8</v>
      </c>
      <c r="K80" s="104">
        <v>6.6E-3</v>
      </c>
      <c r="L80" s="105">
        <v>0.33800000000000002</v>
      </c>
      <c r="M80" s="106" t="s">
        <v>30</v>
      </c>
      <c r="N80" s="107">
        <v>1.056</v>
      </c>
      <c r="O80" s="145"/>
      <c r="P80" s="143"/>
      <c r="Q80" s="144"/>
      <c r="R80" s="146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</row>
    <row r="81" spans="1:30" s="29" customFormat="1" x14ac:dyDescent="0.2">
      <c r="A81" s="30">
        <v>45360</v>
      </c>
      <c r="B81" s="31">
        <v>19</v>
      </c>
      <c r="C81" s="34">
        <v>6.4999999999999997E-3</v>
      </c>
      <c r="D81" s="33">
        <v>0.20499999999999999</v>
      </c>
      <c r="E81" s="32">
        <v>0.33</v>
      </c>
      <c r="F81" s="48">
        <v>0.49399999999999999</v>
      </c>
      <c r="I81" s="102">
        <v>45360</v>
      </c>
      <c r="J81" s="103">
        <v>19</v>
      </c>
      <c r="K81" s="104">
        <v>6.4999999999999997E-3</v>
      </c>
      <c r="L81" s="105">
        <v>0.20499999999999999</v>
      </c>
      <c r="M81" s="106" t="s">
        <v>30</v>
      </c>
      <c r="N81" s="107">
        <v>0.49399999999999999</v>
      </c>
      <c r="O81" s="145"/>
      <c r="P81" s="143"/>
      <c r="Q81" s="144"/>
      <c r="R81" s="146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</row>
    <row r="82" spans="1:30" s="29" customFormat="1" x14ac:dyDescent="0.2">
      <c r="A82" s="30">
        <v>45361</v>
      </c>
      <c r="B82" s="31">
        <v>18.600000000000001</v>
      </c>
      <c r="C82" s="34">
        <v>4.1000000000000003E-3</v>
      </c>
      <c r="D82" s="33">
        <v>0.16</v>
      </c>
      <c r="E82" s="32">
        <v>0.13</v>
      </c>
      <c r="F82" s="48">
        <v>0.315</v>
      </c>
      <c r="I82" s="102">
        <v>45361</v>
      </c>
      <c r="J82" s="103">
        <v>18.600000000000001</v>
      </c>
      <c r="K82" s="104">
        <v>4.1000000000000003E-3</v>
      </c>
      <c r="L82" s="105">
        <v>0.16</v>
      </c>
      <c r="M82" s="106" t="s">
        <v>30</v>
      </c>
      <c r="N82" s="107">
        <v>0.315</v>
      </c>
      <c r="O82" s="145"/>
      <c r="P82" s="143"/>
      <c r="Q82" s="144"/>
      <c r="R82" s="146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</row>
    <row r="83" spans="1:30" s="29" customFormat="1" x14ac:dyDescent="0.2">
      <c r="A83" s="30">
        <v>45362</v>
      </c>
      <c r="B83" s="31">
        <v>6.4</v>
      </c>
      <c r="C83" s="34">
        <v>1.9E-3</v>
      </c>
      <c r="D83" s="33">
        <v>9.9000000000000005E-2</v>
      </c>
      <c r="E83" s="32">
        <v>0.81</v>
      </c>
      <c r="F83" s="48">
        <v>0.156</v>
      </c>
      <c r="I83" s="102">
        <v>45362</v>
      </c>
      <c r="J83" s="103">
        <v>6.4</v>
      </c>
      <c r="K83" s="104">
        <v>1.9E-3</v>
      </c>
      <c r="L83" s="105">
        <v>9.9000000000000005E-2</v>
      </c>
      <c r="M83" s="106" t="s">
        <v>68</v>
      </c>
      <c r="N83" s="107">
        <v>0.156</v>
      </c>
      <c r="O83" s="145"/>
      <c r="P83" s="143"/>
      <c r="Q83" s="144"/>
      <c r="R83" s="146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</row>
    <row r="84" spans="1:30" s="29" customFormat="1" x14ac:dyDescent="0.2">
      <c r="A84" s="30">
        <v>45363</v>
      </c>
      <c r="B84" s="31"/>
      <c r="C84" s="34"/>
      <c r="D84" s="33"/>
      <c r="E84" s="32"/>
      <c r="F84" s="48"/>
      <c r="I84" s="102">
        <v>45363</v>
      </c>
      <c r="J84" s="103"/>
      <c r="K84" s="104"/>
      <c r="L84" s="105"/>
      <c r="M84" s="106"/>
      <c r="N84" s="107"/>
      <c r="O84" s="145"/>
      <c r="P84" s="143"/>
      <c r="Q84" s="144"/>
      <c r="R84" s="146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</row>
    <row r="85" spans="1:30" s="29" customFormat="1" x14ac:dyDescent="0.2">
      <c r="A85" s="30">
        <v>45364</v>
      </c>
      <c r="B85" s="31">
        <v>5.2</v>
      </c>
      <c r="C85" s="34">
        <v>2.7000000000000001E-3</v>
      </c>
      <c r="D85" s="33">
        <v>7.4999999999999997E-2</v>
      </c>
      <c r="E85" s="32">
        <v>0.35</v>
      </c>
      <c r="F85" s="48">
        <v>0.127</v>
      </c>
      <c r="I85" s="102">
        <v>45364</v>
      </c>
      <c r="J85" s="103">
        <v>5.2</v>
      </c>
      <c r="K85" s="104">
        <v>2.7000000000000001E-3</v>
      </c>
      <c r="L85" s="105">
        <v>7.4999999999999997E-2</v>
      </c>
      <c r="M85" s="106" t="s">
        <v>30</v>
      </c>
      <c r="N85" s="107">
        <v>0.127</v>
      </c>
      <c r="O85" s="145"/>
      <c r="P85" s="143"/>
      <c r="Q85" s="144"/>
      <c r="R85" s="14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</row>
    <row r="86" spans="1:30" s="29" customFormat="1" x14ac:dyDescent="0.2">
      <c r="A86" s="30">
        <v>45365</v>
      </c>
      <c r="B86" s="31">
        <v>8.1999999999999993</v>
      </c>
      <c r="C86" s="34">
        <v>0.12429999999999999</v>
      </c>
      <c r="D86" s="33">
        <v>5.6630000000000003</v>
      </c>
      <c r="E86" s="32">
        <v>0.47</v>
      </c>
      <c r="F86" s="48">
        <v>11.381</v>
      </c>
      <c r="I86" s="102">
        <v>45365</v>
      </c>
      <c r="J86" s="103">
        <v>8.1999999999999993</v>
      </c>
      <c r="K86" s="104">
        <v>0.12429999999999999</v>
      </c>
      <c r="L86" s="105">
        <v>5.6630000000000003</v>
      </c>
      <c r="M86" s="106" t="s">
        <v>30</v>
      </c>
      <c r="N86" s="107">
        <v>11.381</v>
      </c>
      <c r="O86" s="145"/>
      <c r="P86" s="143"/>
      <c r="Q86" s="144"/>
      <c r="R86" s="146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</row>
    <row r="87" spans="1:30" s="29" customFormat="1" x14ac:dyDescent="0.2">
      <c r="A87" s="30">
        <v>45366</v>
      </c>
      <c r="B87" s="31">
        <v>5.6</v>
      </c>
      <c r="C87" s="34">
        <v>2.3E-3</v>
      </c>
      <c r="D87" s="33">
        <v>7.2999999999999995E-2</v>
      </c>
      <c r="E87" s="32">
        <v>0.37</v>
      </c>
      <c r="F87" s="48">
        <v>0.16200000000000001</v>
      </c>
      <c r="I87" s="102">
        <v>45366</v>
      </c>
      <c r="J87" s="103">
        <v>5.6</v>
      </c>
      <c r="K87" s="104">
        <v>2.3E-3</v>
      </c>
      <c r="L87" s="105">
        <v>7.2999999999999995E-2</v>
      </c>
      <c r="M87" s="106" t="s">
        <v>30</v>
      </c>
      <c r="N87" s="107">
        <v>0.16200000000000001</v>
      </c>
      <c r="O87" s="145"/>
      <c r="P87" s="143"/>
      <c r="Q87" s="144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</row>
    <row r="88" spans="1:30" s="29" customFormat="1" x14ac:dyDescent="0.2">
      <c r="A88" s="30">
        <v>45367</v>
      </c>
      <c r="B88" s="31">
        <v>6.8</v>
      </c>
      <c r="C88" s="34">
        <v>9.1000000000000004E-3</v>
      </c>
      <c r="D88" s="33">
        <v>0.50900000000000001</v>
      </c>
      <c r="E88" s="32">
        <v>0.98</v>
      </c>
      <c r="F88" s="48">
        <v>1.0509999999999999</v>
      </c>
      <c r="I88" s="102">
        <v>45367</v>
      </c>
      <c r="J88" s="103">
        <v>6.8</v>
      </c>
      <c r="K88" s="104">
        <v>9.1000000000000004E-3</v>
      </c>
      <c r="L88" s="105">
        <v>0.50900000000000001</v>
      </c>
      <c r="M88" s="106" t="s">
        <v>68</v>
      </c>
      <c r="N88" s="107">
        <v>1.0509999999999999</v>
      </c>
      <c r="O88" s="145"/>
      <c r="P88" s="143"/>
      <c r="Q88" s="144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</row>
    <row r="89" spans="1:30" s="29" customFormat="1" x14ac:dyDescent="0.2">
      <c r="A89" s="30">
        <v>45368</v>
      </c>
      <c r="B89" s="31">
        <v>6.7</v>
      </c>
      <c r="C89" s="34">
        <v>9.1499999999999998E-2</v>
      </c>
      <c r="D89" s="33">
        <v>4.1639999999999997</v>
      </c>
      <c r="E89" s="32">
        <v>0.42</v>
      </c>
      <c r="F89" s="48">
        <v>11.19</v>
      </c>
      <c r="I89" s="102">
        <v>45368</v>
      </c>
      <c r="J89" s="103">
        <v>6.7</v>
      </c>
      <c r="K89" s="104">
        <v>9.1499999999999998E-2</v>
      </c>
      <c r="L89" s="105">
        <v>4.1639999999999997</v>
      </c>
      <c r="M89" s="106" t="s">
        <v>30</v>
      </c>
      <c r="N89" s="107">
        <v>11.19</v>
      </c>
      <c r="O89" s="145"/>
      <c r="P89" s="143"/>
      <c r="Q89" s="144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</row>
    <row r="90" spans="1:30" s="29" customFormat="1" x14ac:dyDescent="0.2">
      <c r="A90" s="30">
        <v>45369</v>
      </c>
      <c r="B90" s="31">
        <v>10.9</v>
      </c>
      <c r="C90" s="34">
        <v>0.1103</v>
      </c>
      <c r="D90" s="33">
        <v>7.806</v>
      </c>
      <c r="E90" s="32">
        <v>0.82</v>
      </c>
      <c r="F90" s="48">
        <v>20.123000000000001</v>
      </c>
      <c r="I90" s="102">
        <v>45369</v>
      </c>
      <c r="J90" s="103">
        <v>10.9</v>
      </c>
      <c r="K90" s="104">
        <v>0.1103</v>
      </c>
      <c r="L90" s="105">
        <v>7.806</v>
      </c>
      <c r="M90" s="106" t="s">
        <v>68</v>
      </c>
      <c r="N90" s="107">
        <v>20.123000000000001</v>
      </c>
      <c r="O90" s="145"/>
      <c r="P90" s="143"/>
      <c r="Q90" s="144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</row>
    <row r="91" spans="1:30" s="29" customFormat="1" x14ac:dyDescent="0.2">
      <c r="A91" s="30">
        <v>45370</v>
      </c>
      <c r="B91" s="31">
        <v>13.3</v>
      </c>
      <c r="C91" s="34">
        <v>0.40560000000000002</v>
      </c>
      <c r="D91" s="33">
        <v>11.645</v>
      </c>
      <c r="E91" s="32">
        <v>1.06</v>
      </c>
      <c r="F91" s="48">
        <v>36.86</v>
      </c>
      <c r="I91" s="102">
        <v>45370</v>
      </c>
      <c r="J91" s="103">
        <v>13.3</v>
      </c>
      <c r="K91" s="104">
        <v>0.40560000000000002</v>
      </c>
      <c r="L91" s="105">
        <v>11.645</v>
      </c>
      <c r="M91" s="106" t="s">
        <v>68</v>
      </c>
      <c r="N91" s="107">
        <v>36.86</v>
      </c>
      <c r="P91" s="138"/>
      <c r="Q91" s="139"/>
    </row>
    <row r="92" spans="1:30" s="29" customFormat="1" x14ac:dyDescent="0.2">
      <c r="A92" s="30">
        <v>45371</v>
      </c>
      <c r="B92" s="31">
        <v>16.600000000000001</v>
      </c>
      <c r="C92" s="34">
        <v>0.1321</v>
      </c>
      <c r="D92" s="33">
        <v>2.4929999999999999</v>
      </c>
      <c r="E92" s="32">
        <v>2.37</v>
      </c>
      <c r="F92" s="48">
        <v>5.3090000000000002</v>
      </c>
      <c r="I92" s="102">
        <v>45371</v>
      </c>
      <c r="J92" s="103">
        <v>16.600000000000001</v>
      </c>
      <c r="K92" s="104">
        <v>0.1321</v>
      </c>
      <c r="L92" s="105">
        <v>2.4929999999999999</v>
      </c>
      <c r="M92" s="106">
        <v>2.37</v>
      </c>
      <c r="N92" s="107">
        <v>5.3090000000000002</v>
      </c>
      <c r="P92" s="138"/>
      <c r="Q92" s="139"/>
    </row>
    <row r="93" spans="1:30" s="29" customFormat="1" x14ac:dyDescent="0.2">
      <c r="A93" s="30">
        <v>45372</v>
      </c>
      <c r="B93" s="31">
        <v>23.8</v>
      </c>
      <c r="C93" s="34">
        <v>6.4399999999999999E-2</v>
      </c>
      <c r="D93" s="33">
        <v>2.395</v>
      </c>
      <c r="E93" s="32">
        <v>2.85</v>
      </c>
      <c r="F93" s="48">
        <v>5.6970000000000001</v>
      </c>
      <c r="I93" s="102">
        <v>45372</v>
      </c>
      <c r="J93" s="103">
        <v>23.8</v>
      </c>
      <c r="K93" s="104">
        <v>6.4399999999999999E-2</v>
      </c>
      <c r="L93" s="105">
        <v>2.395</v>
      </c>
      <c r="M93" s="106">
        <v>2.85</v>
      </c>
      <c r="N93" s="107">
        <v>5.6970000000000001</v>
      </c>
      <c r="P93" s="138"/>
      <c r="Q93" s="139"/>
    </row>
    <row r="94" spans="1:30" s="29" customFormat="1" x14ac:dyDescent="0.2">
      <c r="A94" s="30">
        <v>45373</v>
      </c>
      <c r="B94" s="31">
        <v>16.3</v>
      </c>
      <c r="C94" s="34">
        <v>5.5999999999999999E-3</v>
      </c>
      <c r="D94" s="33">
        <v>0.128</v>
      </c>
      <c r="E94" s="32">
        <v>1.6</v>
      </c>
      <c r="F94" s="48">
        <v>0.4</v>
      </c>
      <c r="I94" s="102">
        <v>45373</v>
      </c>
      <c r="J94" s="103">
        <v>16.3</v>
      </c>
      <c r="K94" s="104">
        <v>5.5999999999999999E-3</v>
      </c>
      <c r="L94" s="105">
        <v>0.128</v>
      </c>
      <c r="M94" s="106">
        <v>1.6</v>
      </c>
      <c r="N94" s="107">
        <v>0.4</v>
      </c>
      <c r="P94" s="138"/>
      <c r="Q94" s="139"/>
    </row>
    <row r="95" spans="1:30" s="29" customFormat="1" x14ac:dyDescent="0.2">
      <c r="A95" s="30">
        <v>45374</v>
      </c>
      <c r="B95" s="31">
        <v>7.7</v>
      </c>
      <c r="C95" s="34">
        <v>2.3999999999999998E-3</v>
      </c>
      <c r="D95" s="33">
        <v>6.9000000000000006E-2</v>
      </c>
      <c r="E95" s="32">
        <v>0.63</v>
      </c>
      <c r="F95" s="48">
        <v>0.159</v>
      </c>
      <c r="I95" s="102">
        <v>45374</v>
      </c>
      <c r="J95" s="103">
        <v>7.7</v>
      </c>
      <c r="K95" s="104">
        <v>2.3999999999999998E-3</v>
      </c>
      <c r="L95" s="105">
        <v>6.9000000000000006E-2</v>
      </c>
      <c r="M95" s="106" t="s">
        <v>65</v>
      </c>
      <c r="N95" s="107">
        <v>0.159</v>
      </c>
      <c r="P95" s="138"/>
      <c r="Q95" s="139"/>
    </row>
    <row r="96" spans="1:30" s="29" customFormat="1" x14ac:dyDescent="0.2">
      <c r="A96" s="30">
        <v>45375</v>
      </c>
      <c r="B96" s="31">
        <v>7.5</v>
      </c>
      <c r="C96" s="34">
        <v>1E-3</v>
      </c>
      <c r="D96" s="33">
        <v>5.7000000000000002E-2</v>
      </c>
      <c r="E96" s="32">
        <v>0.35</v>
      </c>
      <c r="F96" s="48">
        <v>0.124</v>
      </c>
      <c r="I96" s="102">
        <v>45375</v>
      </c>
      <c r="J96" s="103">
        <v>7.5</v>
      </c>
      <c r="K96" s="104">
        <v>1E-3</v>
      </c>
      <c r="L96" s="105">
        <v>5.7000000000000002E-2</v>
      </c>
      <c r="M96" s="106" t="s">
        <v>30</v>
      </c>
      <c r="N96" s="107">
        <v>0.124</v>
      </c>
      <c r="P96" s="138"/>
      <c r="Q96" s="139"/>
    </row>
    <row r="97" spans="1:17" s="29" customFormat="1" x14ac:dyDescent="0.2">
      <c r="A97" s="30">
        <v>45376</v>
      </c>
      <c r="B97" s="31">
        <v>10.8</v>
      </c>
      <c r="C97" s="34">
        <v>6.7999999999999996E-3</v>
      </c>
      <c r="D97" s="33">
        <v>0.13500000000000001</v>
      </c>
      <c r="E97" s="32">
        <v>1.1200000000000001</v>
      </c>
      <c r="F97" s="48">
        <v>0.372</v>
      </c>
      <c r="I97" s="102">
        <v>45376</v>
      </c>
      <c r="J97" s="103">
        <v>10.8</v>
      </c>
      <c r="K97" s="104">
        <v>6.7999999999999996E-3</v>
      </c>
      <c r="L97" s="105">
        <v>0.13500000000000001</v>
      </c>
      <c r="M97" s="106" t="s">
        <v>68</v>
      </c>
      <c r="N97" s="107">
        <v>0.372</v>
      </c>
      <c r="P97" s="138"/>
      <c r="Q97" s="139"/>
    </row>
    <row r="98" spans="1:17" s="29" customFormat="1" x14ac:dyDescent="0.2">
      <c r="A98" s="35">
        <v>45377</v>
      </c>
      <c r="B98" s="31">
        <v>10.7</v>
      </c>
      <c r="C98" s="34">
        <v>2.2599999999999999E-2</v>
      </c>
      <c r="D98" s="33">
        <v>0.24099999999999999</v>
      </c>
      <c r="E98" s="32">
        <v>0.66</v>
      </c>
      <c r="F98" s="48">
        <v>0.95499999999999996</v>
      </c>
      <c r="I98" s="108">
        <v>45377</v>
      </c>
      <c r="J98" s="103">
        <v>10.7</v>
      </c>
      <c r="K98" s="104">
        <v>2.2599999999999999E-2</v>
      </c>
      <c r="L98" s="105">
        <v>0.24099999999999999</v>
      </c>
      <c r="M98" s="106" t="s">
        <v>66</v>
      </c>
      <c r="N98" s="107">
        <v>0.95499999999999996</v>
      </c>
      <c r="P98" s="138"/>
      <c r="Q98" s="139"/>
    </row>
    <row r="99" spans="1:17" s="29" customFormat="1" x14ac:dyDescent="0.2">
      <c r="A99" s="30">
        <v>45378</v>
      </c>
      <c r="B99" s="31">
        <v>5</v>
      </c>
      <c r="C99" s="34">
        <v>1.1599999999999999E-2</v>
      </c>
      <c r="D99" s="33">
        <v>0.318</v>
      </c>
      <c r="E99" s="32">
        <v>0.55000000000000004</v>
      </c>
      <c r="F99" s="48">
        <v>0.66</v>
      </c>
      <c r="I99" s="102">
        <v>45378</v>
      </c>
      <c r="J99" s="103">
        <v>5</v>
      </c>
      <c r="K99" s="104">
        <v>1.1599999999999999E-2</v>
      </c>
      <c r="L99" s="105">
        <v>0.318</v>
      </c>
      <c r="M99" s="106" t="s">
        <v>66</v>
      </c>
      <c r="N99" s="107">
        <v>0.66</v>
      </c>
      <c r="P99" s="138"/>
      <c r="Q99" s="139"/>
    </row>
    <row r="100" spans="1:17" s="29" customFormat="1" x14ac:dyDescent="0.2">
      <c r="A100" s="30">
        <v>45379</v>
      </c>
      <c r="B100" s="31">
        <v>3.8</v>
      </c>
      <c r="C100" s="34">
        <v>5.7000000000000002E-3</v>
      </c>
      <c r="D100" s="33">
        <v>0.10199999999999999</v>
      </c>
      <c r="E100" s="32">
        <v>0.01</v>
      </c>
      <c r="F100" s="48">
        <v>0.60399999999999998</v>
      </c>
      <c r="I100" s="102">
        <v>45379</v>
      </c>
      <c r="J100" s="103">
        <v>3.8</v>
      </c>
      <c r="K100" s="104">
        <v>5.7000000000000002E-3</v>
      </c>
      <c r="L100" s="105">
        <v>0.10199999999999999</v>
      </c>
      <c r="M100" s="106" t="s">
        <v>30</v>
      </c>
      <c r="N100" s="107">
        <v>0.60399999999999998</v>
      </c>
      <c r="P100" s="138"/>
      <c r="Q100" s="139"/>
    </row>
    <row r="101" spans="1:17" s="29" customFormat="1" x14ac:dyDescent="0.2">
      <c r="A101" s="30">
        <v>45380</v>
      </c>
      <c r="B101" s="31">
        <v>1.7</v>
      </c>
      <c r="C101" s="34">
        <v>3.8E-3</v>
      </c>
      <c r="D101" s="33">
        <v>0.11899999999999999</v>
      </c>
      <c r="E101" s="32">
        <v>0.28000000000000003</v>
      </c>
      <c r="F101" s="48">
        <v>0.33300000000000002</v>
      </c>
      <c r="I101" s="102">
        <v>45380</v>
      </c>
      <c r="J101" s="103" t="s">
        <v>57</v>
      </c>
      <c r="K101" s="104">
        <v>3.8E-3</v>
      </c>
      <c r="L101" s="105">
        <v>0.11899999999999999</v>
      </c>
      <c r="M101" s="106" t="s">
        <v>30</v>
      </c>
      <c r="N101" s="107">
        <v>0.33300000000000002</v>
      </c>
      <c r="P101" s="138"/>
      <c r="Q101" s="139"/>
    </row>
    <row r="102" spans="1:17" s="29" customFormat="1" x14ac:dyDescent="0.2">
      <c r="A102" s="30">
        <v>45381</v>
      </c>
      <c r="B102" s="31">
        <v>21.1</v>
      </c>
      <c r="C102" s="34">
        <v>6.3E-3</v>
      </c>
      <c r="D102" s="33">
        <v>0.222</v>
      </c>
      <c r="E102" s="32">
        <v>1.18</v>
      </c>
      <c r="F102" s="48">
        <v>0.58899999999999997</v>
      </c>
      <c r="I102" s="102">
        <v>45381</v>
      </c>
      <c r="J102" s="103">
        <v>21.1</v>
      </c>
      <c r="K102" s="104">
        <v>6.3E-3</v>
      </c>
      <c r="L102" s="105">
        <v>0.222</v>
      </c>
      <c r="M102" s="106" t="s">
        <v>66</v>
      </c>
      <c r="N102" s="107">
        <v>0.58899999999999997</v>
      </c>
      <c r="P102" s="138"/>
      <c r="Q102" s="139"/>
    </row>
    <row r="103" spans="1:17" s="29" customFormat="1" x14ac:dyDescent="0.2">
      <c r="A103" s="30">
        <v>45382</v>
      </c>
      <c r="B103" s="31">
        <v>11</v>
      </c>
      <c r="C103" s="34">
        <v>1.4999999999999999E-2</v>
      </c>
      <c r="D103" s="33">
        <v>0.58799999999999997</v>
      </c>
      <c r="E103" s="32">
        <v>0.73</v>
      </c>
      <c r="F103" s="48">
        <v>1.536</v>
      </c>
      <c r="I103" s="102">
        <v>45382</v>
      </c>
      <c r="J103" s="103">
        <v>11</v>
      </c>
      <c r="K103" s="104">
        <v>1.4999999999999999E-2</v>
      </c>
      <c r="L103" s="105">
        <v>0.58799999999999997</v>
      </c>
      <c r="M103" s="106" t="s">
        <v>66</v>
      </c>
      <c r="N103" s="107">
        <v>1.536</v>
      </c>
      <c r="P103" s="138"/>
      <c r="Q103" s="139"/>
    </row>
    <row r="104" spans="1:17" s="29" customFormat="1" x14ac:dyDescent="0.2">
      <c r="A104" s="30">
        <v>45383</v>
      </c>
      <c r="B104" s="31">
        <v>3.2</v>
      </c>
      <c r="C104" s="34">
        <v>1.5E-3</v>
      </c>
      <c r="D104" s="33">
        <v>6.0999999999999999E-2</v>
      </c>
      <c r="E104" s="32">
        <v>0.49</v>
      </c>
      <c r="F104" s="48">
        <v>0.11899999999999999</v>
      </c>
      <c r="I104" s="102">
        <v>45383</v>
      </c>
      <c r="J104" s="103" t="s">
        <v>57</v>
      </c>
      <c r="K104" s="104">
        <v>1.5E-3</v>
      </c>
      <c r="L104" s="105">
        <v>6.0999999999999999E-2</v>
      </c>
      <c r="M104" s="106" t="s">
        <v>30</v>
      </c>
      <c r="N104" s="107">
        <v>0.11899999999999999</v>
      </c>
      <c r="P104" s="138"/>
      <c r="Q104" s="139"/>
    </row>
    <row r="105" spans="1:17" s="29" customFormat="1" x14ac:dyDescent="0.2">
      <c r="A105" s="30">
        <v>45384</v>
      </c>
      <c r="B105" s="31">
        <v>6.5</v>
      </c>
      <c r="C105" s="34">
        <v>1.6000000000000001E-3</v>
      </c>
      <c r="D105" s="33">
        <v>4.5999999999999999E-2</v>
      </c>
      <c r="E105" s="32">
        <v>0.01</v>
      </c>
      <c r="F105" s="48">
        <v>7.2999999999999995E-2</v>
      </c>
      <c r="I105" s="102">
        <v>45384</v>
      </c>
      <c r="J105" s="103">
        <v>6.5</v>
      </c>
      <c r="K105" s="104">
        <v>1.6000000000000001E-3</v>
      </c>
      <c r="L105" s="105">
        <v>4.5999999999999999E-2</v>
      </c>
      <c r="M105" s="106" t="s">
        <v>30</v>
      </c>
      <c r="N105" s="107">
        <v>7.2999999999999995E-2</v>
      </c>
      <c r="P105" s="138"/>
      <c r="Q105" s="139"/>
    </row>
    <row r="106" spans="1:17" s="29" customFormat="1" x14ac:dyDescent="0.2">
      <c r="A106" s="30">
        <v>45385</v>
      </c>
      <c r="B106" s="31">
        <v>4.4000000000000004</v>
      </c>
      <c r="C106" s="34">
        <v>7.7999999999999996E-3</v>
      </c>
      <c r="D106" s="33">
        <v>0.18099999999999999</v>
      </c>
      <c r="E106" s="32">
        <v>0.57999999999999996</v>
      </c>
      <c r="F106" s="48">
        <v>0.58599999999999997</v>
      </c>
      <c r="I106" s="102">
        <v>45385</v>
      </c>
      <c r="J106" s="103">
        <v>4.4000000000000004</v>
      </c>
      <c r="K106" s="104">
        <v>7.7999999999999996E-3</v>
      </c>
      <c r="L106" s="105">
        <v>0.18099999999999999</v>
      </c>
      <c r="M106" s="106" t="s">
        <v>68</v>
      </c>
      <c r="N106" s="107">
        <v>0.58599999999999997</v>
      </c>
      <c r="P106" s="138"/>
      <c r="Q106" s="139"/>
    </row>
    <row r="107" spans="1:17" s="29" customFormat="1" x14ac:dyDescent="0.2">
      <c r="A107" s="30">
        <v>45386</v>
      </c>
      <c r="B107" s="31">
        <v>5.7</v>
      </c>
      <c r="C107" s="34">
        <v>2.7E-2</v>
      </c>
      <c r="D107" s="33">
        <v>0.23100000000000001</v>
      </c>
      <c r="E107" s="32">
        <v>0.4</v>
      </c>
      <c r="F107" s="48">
        <v>1.2649999999999999</v>
      </c>
      <c r="I107" s="102">
        <v>45386</v>
      </c>
      <c r="J107" s="103">
        <v>5.7</v>
      </c>
      <c r="K107" s="104">
        <v>2.7E-2</v>
      </c>
      <c r="L107" s="105">
        <v>0.23100000000000001</v>
      </c>
      <c r="M107" s="106" t="s">
        <v>30</v>
      </c>
      <c r="N107" s="107">
        <v>1.2649999999999999</v>
      </c>
      <c r="P107" s="138"/>
      <c r="Q107" s="139"/>
    </row>
    <row r="108" spans="1:17" s="29" customFormat="1" x14ac:dyDescent="0.2">
      <c r="A108" s="30">
        <v>45387</v>
      </c>
      <c r="B108" s="31">
        <v>8.1999999999999993</v>
      </c>
      <c r="C108" s="34">
        <v>1.21E-2</v>
      </c>
      <c r="D108" s="33">
        <v>0.154</v>
      </c>
      <c r="E108" s="32">
        <v>0.66</v>
      </c>
      <c r="F108" s="48">
        <v>0.66400000000000003</v>
      </c>
      <c r="I108" s="102">
        <v>45387</v>
      </c>
      <c r="J108" s="103">
        <v>8.1999999999999993</v>
      </c>
      <c r="K108" s="104">
        <v>1.21E-2</v>
      </c>
      <c r="L108" s="105">
        <v>0.154</v>
      </c>
      <c r="M108" s="106" t="s">
        <v>66</v>
      </c>
      <c r="N108" s="107">
        <v>0.66400000000000003</v>
      </c>
      <c r="P108" s="138"/>
      <c r="Q108" s="139"/>
    </row>
    <row r="109" spans="1:17" s="29" customFormat="1" x14ac:dyDescent="0.2">
      <c r="A109" s="30">
        <v>45388</v>
      </c>
      <c r="B109" s="31">
        <v>10.199999999999999</v>
      </c>
      <c r="C109" s="34">
        <v>0.14399999999999999</v>
      </c>
      <c r="D109" s="33">
        <v>10.638999999999999</v>
      </c>
      <c r="E109" s="32">
        <v>0.56999999999999995</v>
      </c>
      <c r="F109" s="48">
        <v>8.0069999999999997</v>
      </c>
      <c r="I109" s="102">
        <v>45388</v>
      </c>
      <c r="J109" s="103">
        <v>10.199999999999999</v>
      </c>
      <c r="K109" s="104">
        <v>0.14399999999999999</v>
      </c>
      <c r="L109" s="105">
        <v>10.638999999999999</v>
      </c>
      <c r="M109" s="106" t="s">
        <v>67</v>
      </c>
      <c r="N109" s="107">
        <v>8.0069999999999997</v>
      </c>
      <c r="P109" s="138"/>
      <c r="Q109" s="139"/>
    </row>
    <row r="110" spans="1:17" s="29" customFormat="1" x14ac:dyDescent="0.2">
      <c r="A110" s="30">
        <v>45389</v>
      </c>
      <c r="B110" s="31">
        <v>14.8</v>
      </c>
      <c r="C110" s="34">
        <v>6.4000000000000003E-3</v>
      </c>
      <c r="D110" s="33">
        <v>0.155</v>
      </c>
      <c r="E110" s="32">
        <v>0.4</v>
      </c>
      <c r="F110" s="48">
        <v>0.47</v>
      </c>
      <c r="I110" s="102">
        <v>45389</v>
      </c>
      <c r="J110" s="103">
        <v>14.8</v>
      </c>
      <c r="K110" s="104">
        <v>6.4000000000000003E-3</v>
      </c>
      <c r="L110" s="105">
        <v>0.155</v>
      </c>
      <c r="M110" s="106" t="s">
        <v>30</v>
      </c>
      <c r="N110" s="107">
        <v>0.47</v>
      </c>
      <c r="P110" s="138"/>
      <c r="Q110" s="139"/>
    </row>
    <row r="111" spans="1:17" s="29" customFormat="1" x14ac:dyDescent="0.2">
      <c r="A111" s="30">
        <v>45390</v>
      </c>
      <c r="B111" s="31">
        <v>22</v>
      </c>
      <c r="C111" s="34">
        <v>1.2999999999999999E-2</v>
      </c>
      <c r="D111" s="33">
        <v>0.66</v>
      </c>
      <c r="E111" s="32">
        <v>1.95</v>
      </c>
      <c r="F111" s="48">
        <v>1.599</v>
      </c>
      <c r="I111" s="102">
        <v>45390</v>
      </c>
      <c r="J111" s="103">
        <v>22</v>
      </c>
      <c r="K111" s="104">
        <v>1.2999999999999999E-2</v>
      </c>
      <c r="L111" s="105">
        <v>0.66</v>
      </c>
      <c r="M111" s="106">
        <v>1.95</v>
      </c>
      <c r="N111" s="107">
        <v>1.599</v>
      </c>
      <c r="P111" s="138"/>
      <c r="Q111" s="139"/>
    </row>
    <row r="112" spans="1:17" s="29" customFormat="1" x14ac:dyDescent="0.2">
      <c r="A112" s="30">
        <v>45391</v>
      </c>
      <c r="B112" s="31">
        <v>13.9</v>
      </c>
      <c r="C112" s="34">
        <v>2.3E-3</v>
      </c>
      <c r="D112" s="33">
        <v>0.06</v>
      </c>
      <c r="E112" s="32">
        <v>0.51</v>
      </c>
      <c r="F112" s="48">
        <v>0.13800000000000001</v>
      </c>
      <c r="I112" s="102">
        <v>45391</v>
      </c>
      <c r="J112" s="103">
        <v>13.9</v>
      </c>
      <c r="K112" s="104">
        <v>2.3E-3</v>
      </c>
      <c r="L112" s="105">
        <v>0.06</v>
      </c>
      <c r="M112" s="106" t="s">
        <v>30</v>
      </c>
      <c r="N112" s="107">
        <v>0.13800000000000001</v>
      </c>
      <c r="P112" s="138"/>
      <c r="Q112" s="139"/>
    </row>
    <row r="113" spans="1:17" s="29" customFormat="1" x14ac:dyDescent="0.2">
      <c r="A113" s="30">
        <v>45392</v>
      </c>
      <c r="B113" s="31">
        <v>12.4</v>
      </c>
      <c r="C113" s="34">
        <v>4.2799999999999998E-2</v>
      </c>
      <c r="D113" s="33">
        <v>0.48199999999999998</v>
      </c>
      <c r="E113" s="32">
        <v>1.1200000000000001</v>
      </c>
      <c r="F113" s="48">
        <v>2.92</v>
      </c>
      <c r="I113" s="102">
        <v>45392</v>
      </c>
      <c r="J113" s="103">
        <v>12.4</v>
      </c>
      <c r="K113" s="104">
        <v>4.2799999999999998E-2</v>
      </c>
      <c r="L113" s="105">
        <v>0.48199999999999998</v>
      </c>
      <c r="M113" s="106" t="s">
        <v>65</v>
      </c>
      <c r="N113" s="107">
        <v>2.92</v>
      </c>
      <c r="P113" s="138"/>
      <c r="Q113" s="139"/>
    </row>
    <row r="114" spans="1:17" s="29" customFormat="1" x14ac:dyDescent="0.2">
      <c r="A114" s="30">
        <v>45393</v>
      </c>
      <c r="B114" s="31">
        <v>10.5</v>
      </c>
      <c r="C114" s="34">
        <v>8.8000000000000005E-3</v>
      </c>
      <c r="D114" s="33">
        <v>0.13400000000000001</v>
      </c>
      <c r="E114" s="32">
        <v>0.16</v>
      </c>
      <c r="F114" s="48">
        <v>0.60799999999999998</v>
      </c>
      <c r="I114" s="102">
        <v>45393</v>
      </c>
      <c r="J114" s="103">
        <v>10.5</v>
      </c>
      <c r="K114" s="104">
        <v>8.8000000000000005E-3</v>
      </c>
      <c r="L114" s="105">
        <v>0.13400000000000001</v>
      </c>
      <c r="M114" s="106" t="s">
        <v>30</v>
      </c>
      <c r="N114" s="107">
        <v>0.60799999999999998</v>
      </c>
      <c r="P114" s="138"/>
      <c r="Q114" s="139"/>
    </row>
    <row r="115" spans="1:17" s="29" customFormat="1" x14ac:dyDescent="0.2">
      <c r="A115" s="30">
        <v>45394</v>
      </c>
      <c r="B115" s="31">
        <v>10.1</v>
      </c>
      <c r="C115" s="34">
        <v>6.6E-3</v>
      </c>
      <c r="D115" s="33">
        <v>0.10100000000000001</v>
      </c>
      <c r="E115" s="32">
        <v>1.3</v>
      </c>
      <c r="F115" s="48">
        <v>0.19800000000000001</v>
      </c>
      <c r="I115" s="102">
        <v>45394</v>
      </c>
      <c r="J115" s="103">
        <v>10.1</v>
      </c>
      <c r="K115" s="104">
        <v>6.6E-3</v>
      </c>
      <c r="L115" s="105">
        <v>0.10100000000000001</v>
      </c>
      <c r="M115" s="106" t="s">
        <v>68</v>
      </c>
      <c r="N115" s="107">
        <v>0.19800000000000001</v>
      </c>
      <c r="P115" s="138"/>
      <c r="Q115" s="139"/>
    </row>
    <row r="116" spans="1:17" s="29" customFormat="1" x14ac:dyDescent="0.2">
      <c r="A116" s="30">
        <v>45395</v>
      </c>
      <c r="B116" s="31">
        <v>23.3</v>
      </c>
      <c r="C116" s="34">
        <v>6.1000000000000004E-3</v>
      </c>
      <c r="D116" s="33">
        <v>0.11</v>
      </c>
      <c r="E116" s="32">
        <v>0.56999999999999995</v>
      </c>
      <c r="F116" s="48">
        <v>0.20499999999999999</v>
      </c>
      <c r="I116" s="102">
        <v>45395</v>
      </c>
      <c r="J116" s="103">
        <v>23.3</v>
      </c>
      <c r="K116" s="104">
        <v>6.1000000000000004E-3</v>
      </c>
      <c r="L116" s="105">
        <v>0.11</v>
      </c>
      <c r="M116" s="106" t="s">
        <v>66</v>
      </c>
      <c r="N116" s="107">
        <v>0.20499999999999999</v>
      </c>
      <c r="P116" s="138"/>
      <c r="Q116" s="139"/>
    </row>
    <row r="117" spans="1:17" s="29" customFormat="1" x14ac:dyDescent="0.2">
      <c r="A117" s="30">
        <v>45396</v>
      </c>
      <c r="B117" s="31">
        <v>16</v>
      </c>
      <c r="C117" s="34">
        <v>3.5000000000000001E-3</v>
      </c>
      <c r="D117" s="33">
        <v>0.127</v>
      </c>
      <c r="E117" s="32">
        <v>0.64</v>
      </c>
      <c r="F117" s="48">
        <v>0.36599999999999999</v>
      </c>
      <c r="I117" s="102">
        <v>45396</v>
      </c>
      <c r="J117" s="103">
        <v>16</v>
      </c>
      <c r="K117" s="104">
        <v>3.5000000000000001E-3</v>
      </c>
      <c r="L117" s="105">
        <v>0.127</v>
      </c>
      <c r="M117" s="106" t="s">
        <v>68</v>
      </c>
      <c r="N117" s="107">
        <v>0.36599999999999999</v>
      </c>
      <c r="P117" s="138"/>
      <c r="Q117" s="139"/>
    </row>
    <row r="118" spans="1:17" s="29" customFormat="1" x14ac:dyDescent="0.2">
      <c r="A118" s="30">
        <v>45397</v>
      </c>
      <c r="B118" s="31">
        <v>15.7</v>
      </c>
      <c r="C118" s="34">
        <v>2.3999999999999998E-3</v>
      </c>
      <c r="D118" s="33">
        <v>7.3999999999999996E-2</v>
      </c>
      <c r="E118" s="32">
        <v>0.25</v>
      </c>
      <c r="F118" s="48">
        <v>0.16200000000000001</v>
      </c>
      <c r="I118" s="102">
        <v>45397</v>
      </c>
      <c r="J118" s="103">
        <v>15.7</v>
      </c>
      <c r="K118" s="104">
        <v>2.3999999999999998E-3</v>
      </c>
      <c r="L118" s="105">
        <v>7.3999999999999996E-2</v>
      </c>
      <c r="M118" s="106" t="s">
        <v>30</v>
      </c>
      <c r="N118" s="107">
        <v>0.16200000000000001</v>
      </c>
      <c r="P118" s="138"/>
      <c r="Q118" s="139"/>
    </row>
    <row r="119" spans="1:17" s="29" customFormat="1" x14ac:dyDescent="0.2">
      <c r="A119" s="30">
        <v>45398</v>
      </c>
      <c r="B119" s="31">
        <v>5.4</v>
      </c>
      <c r="C119" s="34">
        <v>1.1000000000000001E-3</v>
      </c>
      <c r="D119" s="33">
        <v>4.3999999999999997E-2</v>
      </c>
      <c r="E119" s="32">
        <v>1.97</v>
      </c>
      <c r="F119" s="48">
        <v>9.5000000000000001E-2</v>
      </c>
      <c r="I119" s="102">
        <v>45398</v>
      </c>
      <c r="J119" s="103">
        <v>5.4</v>
      </c>
      <c r="K119" s="104">
        <v>1.1000000000000001E-3</v>
      </c>
      <c r="L119" s="105">
        <v>4.3999999999999997E-2</v>
      </c>
      <c r="M119" s="106">
        <v>1.97</v>
      </c>
      <c r="N119" s="107">
        <v>9.5000000000000001E-2</v>
      </c>
      <c r="P119" s="138"/>
      <c r="Q119" s="139"/>
    </row>
    <row r="120" spans="1:17" s="29" customFormat="1" x14ac:dyDescent="0.2">
      <c r="A120" s="30">
        <v>45399</v>
      </c>
      <c r="B120" s="31">
        <v>8.8000000000000007</v>
      </c>
      <c r="C120" s="34">
        <v>1.8E-3</v>
      </c>
      <c r="D120" s="33">
        <v>8.5000000000000006E-2</v>
      </c>
      <c r="E120" s="32">
        <v>1.07</v>
      </c>
      <c r="F120" s="48">
        <v>0.19500000000000001</v>
      </c>
      <c r="I120" s="102">
        <v>45399</v>
      </c>
      <c r="J120" s="103">
        <v>8.8000000000000007</v>
      </c>
      <c r="K120" s="104">
        <v>1.8E-3</v>
      </c>
      <c r="L120" s="105">
        <v>8.5000000000000006E-2</v>
      </c>
      <c r="M120" s="106" t="s">
        <v>69</v>
      </c>
      <c r="N120" s="107">
        <v>0.19500000000000001</v>
      </c>
      <c r="P120" s="138"/>
      <c r="Q120" s="139"/>
    </row>
    <row r="121" spans="1:17" s="29" customFormat="1" x14ac:dyDescent="0.2">
      <c r="A121" s="30">
        <v>45400</v>
      </c>
      <c r="B121" s="31">
        <v>10.6</v>
      </c>
      <c r="C121" s="34">
        <v>2.8E-3</v>
      </c>
      <c r="D121" s="33">
        <v>7.4999999999999997E-2</v>
      </c>
      <c r="E121" s="32">
        <v>1.74</v>
      </c>
      <c r="F121" s="48">
        <v>0.184</v>
      </c>
      <c r="I121" s="102">
        <v>45400</v>
      </c>
      <c r="J121" s="103">
        <v>10.6</v>
      </c>
      <c r="K121" s="104">
        <v>2.8E-3</v>
      </c>
      <c r="L121" s="105">
        <v>7.4999999999999997E-2</v>
      </c>
      <c r="M121" s="106">
        <v>1.74</v>
      </c>
      <c r="N121" s="107">
        <v>0.184</v>
      </c>
      <c r="P121" s="138"/>
      <c r="Q121" s="139"/>
    </row>
    <row r="122" spans="1:17" s="29" customFormat="1" x14ac:dyDescent="0.2">
      <c r="A122" s="30">
        <v>45401</v>
      </c>
      <c r="B122" s="31">
        <v>6.4</v>
      </c>
      <c r="C122" s="34">
        <v>1.4E-3</v>
      </c>
      <c r="D122" s="33">
        <v>0.05</v>
      </c>
      <c r="E122" s="32">
        <v>0.74</v>
      </c>
      <c r="F122" s="48">
        <v>0.114</v>
      </c>
      <c r="I122" s="102">
        <v>45401</v>
      </c>
      <c r="J122" s="103">
        <v>6.4</v>
      </c>
      <c r="K122" s="104">
        <v>1.4E-3</v>
      </c>
      <c r="L122" s="105">
        <v>0.05</v>
      </c>
      <c r="M122" s="106" t="s">
        <v>65</v>
      </c>
      <c r="N122" s="107">
        <v>0.114</v>
      </c>
      <c r="P122" s="138"/>
      <c r="Q122" s="139"/>
    </row>
    <row r="123" spans="1:17" s="29" customFormat="1" x14ac:dyDescent="0.2">
      <c r="A123" s="30">
        <v>45402</v>
      </c>
      <c r="B123" s="31">
        <v>4.8</v>
      </c>
      <c r="C123" s="34">
        <v>8.9999999999999998E-4</v>
      </c>
      <c r="D123" s="33">
        <v>0.03</v>
      </c>
      <c r="E123" s="32">
        <v>0.24</v>
      </c>
      <c r="F123" s="48">
        <v>5.8999999999999997E-2</v>
      </c>
      <c r="I123" s="102">
        <v>45402</v>
      </c>
      <c r="J123" s="103">
        <v>4.8</v>
      </c>
      <c r="K123" s="104">
        <v>8.9999999999999998E-4</v>
      </c>
      <c r="L123" s="105">
        <v>0.03</v>
      </c>
      <c r="M123" s="106" t="s">
        <v>30</v>
      </c>
      <c r="N123" s="107">
        <v>5.8999999999999997E-2</v>
      </c>
      <c r="P123" s="138"/>
      <c r="Q123" s="139"/>
    </row>
    <row r="124" spans="1:17" s="29" customFormat="1" x14ac:dyDescent="0.2">
      <c r="A124" s="30">
        <v>45403</v>
      </c>
      <c r="B124" s="31">
        <v>7.3</v>
      </c>
      <c r="C124" s="34">
        <v>1.5100000000000001E-2</v>
      </c>
      <c r="D124" s="33">
        <v>0.46700000000000003</v>
      </c>
      <c r="E124" s="32">
        <v>0.19</v>
      </c>
      <c r="F124" s="48">
        <v>0.64700000000000002</v>
      </c>
      <c r="I124" s="102">
        <v>45403</v>
      </c>
      <c r="J124" s="103">
        <v>7.3</v>
      </c>
      <c r="K124" s="104">
        <v>1.5100000000000001E-2</v>
      </c>
      <c r="L124" s="105">
        <v>0.46700000000000003</v>
      </c>
      <c r="M124" s="106" t="s">
        <v>30</v>
      </c>
      <c r="N124" s="107">
        <v>0.64700000000000002</v>
      </c>
      <c r="P124" s="138"/>
      <c r="Q124" s="139"/>
    </row>
    <row r="125" spans="1:17" s="29" customFormat="1" x14ac:dyDescent="0.2">
      <c r="A125" s="30">
        <v>45404</v>
      </c>
      <c r="B125" s="31">
        <v>12.5</v>
      </c>
      <c r="C125" s="34">
        <v>0.1114</v>
      </c>
      <c r="D125" s="33">
        <v>3.3250000000000002</v>
      </c>
      <c r="E125" s="32">
        <v>1.28</v>
      </c>
      <c r="F125" s="48">
        <v>10.083</v>
      </c>
      <c r="I125" s="102">
        <v>45404</v>
      </c>
      <c r="J125" s="103">
        <v>12.5</v>
      </c>
      <c r="K125" s="104">
        <v>0.1114</v>
      </c>
      <c r="L125" s="105">
        <v>3.3250000000000002</v>
      </c>
      <c r="M125" s="106" t="s">
        <v>70</v>
      </c>
      <c r="N125" s="107">
        <v>10.083</v>
      </c>
      <c r="P125" s="138"/>
      <c r="Q125" s="139"/>
    </row>
    <row r="126" spans="1:17" s="29" customFormat="1" x14ac:dyDescent="0.2">
      <c r="A126" s="30">
        <v>45405</v>
      </c>
      <c r="B126" s="31">
        <v>16.2</v>
      </c>
      <c r="C126" s="34">
        <v>7.2900000000000006E-2</v>
      </c>
      <c r="D126" s="33">
        <v>2.5059999999999998</v>
      </c>
      <c r="E126" s="32">
        <v>0.62</v>
      </c>
      <c r="F126" s="48">
        <v>5.22</v>
      </c>
      <c r="I126" s="102">
        <v>45405</v>
      </c>
      <c r="J126" s="103">
        <v>16.2</v>
      </c>
      <c r="K126" s="104">
        <v>7.2900000000000006E-2</v>
      </c>
      <c r="L126" s="105">
        <v>2.5059999999999998</v>
      </c>
      <c r="M126" s="106" t="s">
        <v>69</v>
      </c>
      <c r="N126" s="107">
        <v>5.22</v>
      </c>
      <c r="P126" s="138"/>
      <c r="Q126" s="139"/>
    </row>
    <row r="127" spans="1:17" s="29" customFormat="1" x14ac:dyDescent="0.2">
      <c r="A127" s="30">
        <v>45406</v>
      </c>
      <c r="B127" s="31">
        <v>8.6999999999999993</v>
      </c>
      <c r="C127" s="34">
        <v>2.0999999999999999E-3</v>
      </c>
      <c r="D127" s="33">
        <v>5.2999999999999999E-2</v>
      </c>
      <c r="E127" s="32">
        <v>0.25</v>
      </c>
      <c r="F127" s="48">
        <v>0.21299999999999999</v>
      </c>
      <c r="I127" s="102">
        <v>45406</v>
      </c>
      <c r="J127" s="103">
        <v>8.6999999999999993</v>
      </c>
      <c r="K127" s="104">
        <v>2.0999999999999999E-3</v>
      </c>
      <c r="L127" s="105">
        <v>5.2999999999999999E-2</v>
      </c>
      <c r="M127" s="106" t="s">
        <v>30</v>
      </c>
      <c r="N127" s="107">
        <v>0.21299999999999999</v>
      </c>
      <c r="P127" s="138"/>
      <c r="Q127" s="139"/>
    </row>
    <row r="128" spans="1:17" s="29" customFormat="1" x14ac:dyDescent="0.2">
      <c r="A128" s="30">
        <v>45407</v>
      </c>
      <c r="B128" s="31">
        <v>10.6</v>
      </c>
      <c r="C128" s="34">
        <v>2.7000000000000001E-3</v>
      </c>
      <c r="D128" s="33">
        <v>6.9000000000000006E-2</v>
      </c>
      <c r="E128" s="32">
        <v>0.31</v>
      </c>
      <c r="F128" s="48">
        <v>0.20300000000000001</v>
      </c>
      <c r="I128" s="102">
        <v>45407</v>
      </c>
      <c r="J128" s="103">
        <v>10.6</v>
      </c>
      <c r="K128" s="104">
        <v>2.7000000000000001E-3</v>
      </c>
      <c r="L128" s="105">
        <v>6.9000000000000006E-2</v>
      </c>
      <c r="M128" s="106" t="s">
        <v>30</v>
      </c>
      <c r="N128" s="107">
        <v>0.20300000000000001</v>
      </c>
      <c r="P128" s="138"/>
      <c r="Q128" s="139"/>
    </row>
    <row r="129" spans="1:17" s="29" customFormat="1" x14ac:dyDescent="0.2">
      <c r="A129" s="30">
        <v>45408</v>
      </c>
      <c r="B129" s="31">
        <v>17.7</v>
      </c>
      <c r="C129" s="34">
        <v>7.4999999999999997E-3</v>
      </c>
      <c r="D129" s="33">
        <v>0.22900000000000001</v>
      </c>
      <c r="E129" s="32">
        <v>0.64</v>
      </c>
      <c r="F129" s="48">
        <v>0.443</v>
      </c>
      <c r="I129" s="102">
        <v>45408</v>
      </c>
      <c r="J129" s="103">
        <v>17.7</v>
      </c>
      <c r="K129" s="104">
        <v>7.4999999999999997E-3</v>
      </c>
      <c r="L129" s="105">
        <v>0.22900000000000001</v>
      </c>
      <c r="M129" s="106" t="s">
        <v>68</v>
      </c>
      <c r="N129" s="107">
        <v>0.443</v>
      </c>
      <c r="P129" s="138"/>
      <c r="Q129" s="139"/>
    </row>
    <row r="130" spans="1:17" s="29" customFormat="1" x14ac:dyDescent="0.2">
      <c r="A130" s="30">
        <v>45409</v>
      </c>
      <c r="B130" s="31">
        <v>9.6</v>
      </c>
      <c r="C130" s="34">
        <v>2.2599999999999999E-2</v>
      </c>
      <c r="D130" s="33">
        <v>0.59</v>
      </c>
      <c r="E130" s="32">
        <v>0.67</v>
      </c>
      <c r="F130" s="48">
        <v>1.395</v>
      </c>
      <c r="I130" s="102">
        <v>45409</v>
      </c>
      <c r="J130" s="103">
        <v>9.6</v>
      </c>
      <c r="K130" s="104">
        <v>2.2599999999999999E-2</v>
      </c>
      <c r="L130" s="105">
        <v>0.59</v>
      </c>
      <c r="M130" s="106" t="s">
        <v>66</v>
      </c>
      <c r="N130" s="107">
        <v>1.395</v>
      </c>
      <c r="P130" s="138"/>
      <c r="Q130" s="139"/>
    </row>
    <row r="131" spans="1:17" s="29" customFormat="1" x14ac:dyDescent="0.2">
      <c r="A131" s="30">
        <v>45410</v>
      </c>
      <c r="B131" s="31">
        <v>10.3</v>
      </c>
      <c r="C131" s="34">
        <v>3.8100000000000002E-2</v>
      </c>
      <c r="D131" s="33">
        <v>1.01</v>
      </c>
      <c r="E131" s="32">
        <v>1.35</v>
      </c>
      <c r="F131" s="48">
        <v>2.34</v>
      </c>
      <c r="I131" s="102">
        <v>45410</v>
      </c>
      <c r="J131" s="103">
        <v>10.3</v>
      </c>
      <c r="K131" s="104">
        <v>3.8100000000000002E-2</v>
      </c>
      <c r="L131" s="105">
        <v>1.01</v>
      </c>
      <c r="M131" s="106" t="s">
        <v>66</v>
      </c>
      <c r="N131" s="107">
        <v>2.34</v>
      </c>
      <c r="P131" s="138"/>
      <c r="Q131" s="139"/>
    </row>
    <row r="132" spans="1:17" s="29" customFormat="1" x14ac:dyDescent="0.2">
      <c r="A132" s="30">
        <v>45411</v>
      </c>
      <c r="B132" s="31">
        <v>8.9</v>
      </c>
      <c r="C132" s="34">
        <v>6.5000000000000002E-2</v>
      </c>
      <c r="D132" s="33">
        <v>1.89</v>
      </c>
      <c r="E132" s="32">
        <v>0.79</v>
      </c>
      <c r="F132" s="48">
        <v>3.698</v>
      </c>
      <c r="I132" s="102">
        <v>45411</v>
      </c>
      <c r="J132" s="103">
        <v>8.9</v>
      </c>
      <c r="K132" s="104">
        <v>6.5000000000000002E-2</v>
      </c>
      <c r="L132" s="105">
        <v>1.89</v>
      </c>
      <c r="M132" s="106" t="s">
        <v>68</v>
      </c>
      <c r="N132" s="107">
        <v>3.698</v>
      </c>
      <c r="P132" s="138"/>
      <c r="Q132" s="139"/>
    </row>
    <row r="133" spans="1:17" s="29" customFormat="1" x14ac:dyDescent="0.2">
      <c r="A133" s="30">
        <v>45412</v>
      </c>
      <c r="B133" s="31">
        <v>17.3</v>
      </c>
      <c r="C133" s="34">
        <v>0.1237</v>
      </c>
      <c r="D133" s="33">
        <v>3.2490000000000001</v>
      </c>
      <c r="E133" s="32">
        <v>4.2300000000000004</v>
      </c>
      <c r="F133" s="48">
        <v>5.6369999999999996</v>
      </c>
      <c r="I133" s="102">
        <v>45412</v>
      </c>
      <c r="J133" s="103">
        <v>17.3</v>
      </c>
      <c r="K133" s="104">
        <v>0.1237</v>
      </c>
      <c r="L133" s="105">
        <v>3.2490000000000001</v>
      </c>
      <c r="M133" s="106">
        <v>4.2300000000000004</v>
      </c>
      <c r="N133" s="107">
        <v>5.6369999999999996</v>
      </c>
      <c r="P133" s="138"/>
      <c r="Q133" s="139"/>
    </row>
    <row r="134" spans="1:17" s="29" customFormat="1" x14ac:dyDescent="0.2">
      <c r="A134" s="30">
        <v>45413</v>
      </c>
      <c r="B134" s="31">
        <v>29.1</v>
      </c>
      <c r="C134" s="34">
        <v>0.14530000000000001</v>
      </c>
      <c r="D134" s="33">
        <v>4.7750000000000004</v>
      </c>
      <c r="E134" s="32">
        <v>1.69</v>
      </c>
      <c r="F134" s="48">
        <v>6.5250000000000004</v>
      </c>
      <c r="I134" s="102">
        <v>45413</v>
      </c>
      <c r="J134" s="103">
        <v>29.1</v>
      </c>
      <c r="K134" s="104">
        <v>0.14530000000000001</v>
      </c>
      <c r="L134" s="105">
        <v>4.7750000000000004</v>
      </c>
      <c r="M134" s="106">
        <v>1.69</v>
      </c>
      <c r="N134" s="107">
        <v>6.5250000000000004</v>
      </c>
      <c r="P134" s="138"/>
      <c r="Q134" s="139"/>
    </row>
    <row r="135" spans="1:17" s="29" customFormat="1" x14ac:dyDescent="0.2">
      <c r="A135" s="30">
        <v>45414</v>
      </c>
      <c r="B135" s="31">
        <v>28.4</v>
      </c>
      <c r="C135" s="34">
        <v>0.24829999999999999</v>
      </c>
      <c r="D135" s="33">
        <v>11.256</v>
      </c>
      <c r="E135" s="32">
        <v>1.71</v>
      </c>
      <c r="F135" s="48">
        <v>17.079999999999998</v>
      </c>
      <c r="I135" s="102">
        <v>45414</v>
      </c>
      <c r="J135" s="103">
        <v>28.4</v>
      </c>
      <c r="K135" s="104">
        <v>0.24829999999999999</v>
      </c>
      <c r="L135" s="105">
        <v>11.256</v>
      </c>
      <c r="M135" s="106">
        <v>1.71</v>
      </c>
      <c r="N135" s="107">
        <v>17.079999999999998</v>
      </c>
      <c r="P135" s="138"/>
      <c r="Q135" s="139"/>
    </row>
    <row r="136" spans="1:17" s="29" customFormat="1" x14ac:dyDescent="0.2">
      <c r="A136" s="30">
        <v>45415</v>
      </c>
      <c r="B136" s="31">
        <v>6.3</v>
      </c>
      <c r="C136" s="34">
        <v>5.4100000000000002E-2</v>
      </c>
      <c r="D136" s="33">
        <v>2.35</v>
      </c>
      <c r="E136" s="32">
        <v>0.98</v>
      </c>
      <c r="F136" s="48">
        <v>4.5910000000000002</v>
      </c>
      <c r="I136" s="102">
        <v>45415</v>
      </c>
      <c r="J136" s="103">
        <v>6.3</v>
      </c>
      <c r="K136" s="104">
        <v>5.4100000000000002E-2</v>
      </c>
      <c r="L136" s="105">
        <v>2.35</v>
      </c>
      <c r="M136" s="106" t="s">
        <v>68</v>
      </c>
      <c r="N136" s="107">
        <v>4.5910000000000002</v>
      </c>
      <c r="P136" s="138"/>
      <c r="Q136" s="139"/>
    </row>
    <row r="137" spans="1:17" s="29" customFormat="1" x14ac:dyDescent="0.2">
      <c r="A137" s="30">
        <v>45416</v>
      </c>
      <c r="B137" s="31">
        <v>9.4</v>
      </c>
      <c r="C137" s="34">
        <v>0.1971</v>
      </c>
      <c r="D137" s="33">
        <v>7.9180000000000001</v>
      </c>
      <c r="E137" s="32">
        <v>1.01</v>
      </c>
      <c r="F137" s="48">
        <v>19.937999999999999</v>
      </c>
      <c r="I137" s="102">
        <v>45416</v>
      </c>
      <c r="J137" s="103">
        <v>9.4</v>
      </c>
      <c r="K137" s="104">
        <v>0.1971</v>
      </c>
      <c r="L137" s="105">
        <v>7.9180000000000001</v>
      </c>
      <c r="M137" s="106" t="s">
        <v>68</v>
      </c>
      <c r="N137" s="107">
        <v>19.937999999999999</v>
      </c>
      <c r="P137" s="138"/>
      <c r="Q137" s="139"/>
    </row>
    <row r="138" spans="1:17" s="29" customFormat="1" x14ac:dyDescent="0.2">
      <c r="A138" s="30">
        <v>45417</v>
      </c>
      <c r="B138" s="31">
        <v>5</v>
      </c>
      <c r="C138" s="34">
        <v>1.21E-2</v>
      </c>
      <c r="D138" s="33">
        <v>0.51</v>
      </c>
      <c r="E138" s="32">
        <v>0.53</v>
      </c>
      <c r="F138" s="48">
        <v>1.0169999999999999</v>
      </c>
      <c r="I138" s="102">
        <v>45417</v>
      </c>
      <c r="J138" s="103">
        <v>5</v>
      </c>
      <c r="K138" s="104">
        <v>1.21E-2</v>
      </c>
      <c r="L138" s="105">
        <v>0.51</v>
      </c>
      <c r="M138" s="106" t="s">
        <v>30</v>
      </c>
      <c r="N138" s="107">
        <v>1.0169999999999999</v>
      </c>
      <c r="P138" s="138"/>
      <c r="Q138" s="139"/>
    </row>
    <row r="139" spans="1:17" s="29" customFormat="1" x14ac:dyDescent="0.2">
      <c r="A139" s="30">
        <v>45418</v>
      </c>
      <c r="B139" s="31">
        <v>6.3</v>
      </c>
      <c r="C139" s="34">
        <v>8.4199999999999997E-2</v>
      </c>
      <c r="D139" s="33">
        <v>2.9620000000000002</v>
      </c>
      <c r="E139" s="32">
        <v>0.7</v>
      </c>
      <c r="F139" s="48">
        <v>6.52</v>
      </c>
      <c r="I139" s="102">
        <v>45418</v>
      </c>
      <c r="J139" s="103">
        <v>6.3</v>
      </c>
      <c r="K139" s="104">
        <v>8.4199999999999997E-2</v>
      </c>
      <c r="L139" s="105">
        <v>2.9620000000000002</v>
      </c>
      <c r="M139" s="106" t="s">
        <v>66</v>
      </c>
      <c r="N139" s="107">
        <v>6.52</v>
      </c>
      <c r="P139" s="138"/>
      <c r="Q139" s="139"/>
    </row>
    <row r="140" spans="1:17" s="29" customFormat="1" x14ac:dyDescent="0.2">
      <c r="A140" s="30">
        <v>45419</v>
      </c>
      <c r="B140" s="31">
        <v>14</v>
      </c>
      <c r="C140" s="34">
        <v>3.9100000000000003E-2</v>
      </c>
      <c r="D140" s="33">
        <v>1.51</v>
      </c>
      <c r="E140" s="32">
        <v>1.45</v>
      </c>
      <c r="F140" s="48">
        <v>4.819</v>
      </c>
      <c r="I140" s="102">
        <v>45419</v>
      </c>
      <c r="J140" s="103">
        <v>14</v>
      </c>
      <c r="K140" s="104">
        <v>3.9100000000000003E-2</v>
      </c>
      <c r="L140" s="105">
        <v>1.51</v>
      </c>
      <c r="M140" s="106" t="s">
        <v>68</v>
      </c>
      <c r="N140" s="107">
        <v>4.819</v>
      </c>
      <c r="P140" s="138"/>
      <c r="Q140" s="139"/>
    </row>
    <row r="141" spans="1:17" s="29" customFormat="1" x14ac:dyDescent="0.2">
      <c r="A141" s="30">
        <v>45420</v>
      </c>
      <c r="B141" s="31">
        <v>19.100000000000001</v>
      </c>
      <c r="C141" s="34">
        <v>4.58E-2</v>
      </c>
      <c r="D141" s="33">
        <v>1.4119999999999999</v>
      </c>
      <c r="E141" s="32">
        <v>0.56999999999999995</v>
      </c>
      <c r="F141" s="48">
        <v>2.931</v>
      </c>
      <c r="I141" s="102">
        <v>45420</v>
      </c>
      <c r="J141" s="103">
        <v>19.100000000000001</v>
      </c>
      <c r="K141" s="104">
        <v>4.58E-2</v>
      </c>
      <c r="L141" s="105">
        <v>1.4119999999999999</v>
      </c>
      <c r="M141" s="106" t="s">
        <v>65</v>
      </c>
      <c r="N141" s="107">
        <v>2.931</v>
      </c>
      <c r="P141" s="138"/>
      <c r="Q141" s="139"/>
    </row>
    <row r="142" spans="1:17" s="29" customFormat="1" x14ac:dyDescent="0.2">
      <c r="A142" s="30">
        <v>45421</v>
      </c>
      <c r="B142" s="31">
        <v>19.5</v>
      </c>
      <c r="C142" s="34">
        <v>0.15479999999999999</v>
      </c>
      <c r="D142" s="33">
        <v>7.1559999999999997</v>
      </c>
      <c r="E142" s="32">
        <v>1.1399999999999999</v>
      </c>
      <c r="F142" s="48">
        <v>16.135000000000002</v>
      </c>
      <c r="I142" s="102">
        <v>45421</v>
      </c>
      <c r="J142" s="134">
        <v>19.5</v>
      </c>
      <c r="K142" s="104">
        <v>0.15479999999999999</v>
      </c>
      <c r="L142" s="105">
        <v>7.1559999999999997</v>
      </c>
      <c r="M142" s="106" t="s">
        <v>68</v>
      </c>
      <c r="N142" s="107">
        <v>16.135000000000002</v>
      </c>
      <c r="P142" s="138"/>
      <c r="Q142" s="139"/>
    </row>
    <row r="143" spans="1:17" s="29" customFormat="1" x14ac:dyDescent="0.2">
      <c r="A143" s="30">
        <v>45422</v>
      </c>
      <c r="B143" s="31">
        <v>21.9</v>
      </c>
      <c r="C143" s="34">
        <v>0.16489999999999999</v>
      </c>
      <c r="D143" s="33">
        <v>7.3970000000000002</v>
      </c>
      <c r="E143" s="32">
        <v>1.08</v>
      </c>
      <c r="F143" s="48">
        <v>17.015999999999998</v>
      </c>
      <c r="I143" s="102">
        <v>45422</v>
      </c>
      <c r="J143" s="134">
        <v>21.9</v>
      </c>
      <c r="K143" s="104">
        <v>0.16489999999999999</v>
      </c>
      <c r="L143" s="105">
        <v>7.3970000000000002</v>
      </c>
      <c r="M143" s="106" t="s">
        <v>66</v>
      </c>
      <c r="N143" s="107">
        <v>17.015999999999998</v>
      </c>
      <c r="P143" s="138"/>
      <c r="Q143" s="139"/>
    </row>
    <row r="144" spans="1:17" s="29" customFormat="1" x14ac:dyDescent="0.2">
      <c r="A144" s="30">
        <v>45423</v>
      </c>
      <c r="B144" s="31">
        <v>19.3</v>
      </c>
      <c r="C144" s="34">
        <v>0.22309999999999999</v>
      </c>
      <c r="D144" s="33">
        <v>12.706</v>
      </c>
      <c r="E144" s="32">
        <v>1.5</v>
      </c>
      <c r="F144" s="48">
        <v>25.382000000000001</v>
      </c>
      <c r="I144" s="102">
        <v>45423</v>
      </c>
      <c r="J144" s="103">
        <v>19.3</v>
      </c>
      <c r="K144" s="104">
        <v>0.22309999999999999</v>
      </c>
      <c r="L144" s="105">
        <v>12.706</v>
      </c>
      <c r="M144" s="106" t="s">
        <v>66</v>
      </c>
      <c r="N144" s="107">
        <v>25.382000000000001</v>
      </c>
      <c r="P144" s="138"/>
      <c r="Q144" s="139"/>
    </row>
    <row r="145" spans="1:17" s="29" customFormat="1" x14ac:dyDescent="0.2">
      <c r="A145" s="30">
        <v>45424</v>
      </c>
      <c r="B145" s="31">
        <v>17</v>
      </c>
      <c r="C145" s="34">
        <v>0.19359999999999999</v>
      </c>
      <c r="D145" s="33">
        <v>8.7460000000000004</v>
      </c>
      <c r="E145" s="32">
        <v>0.56000000000000005</v>
      </c>
      <c r="F145" s="48">
        <v>18.745999999999999</v>
      </c>
      <c r="I145" s="102">
        <v>45424</v>
      </c>
      <c r="J145" s="103">
        <v>17</v>
      </c>
      <c r="K145" s="104">
        <v>0.19359999999999999</v>
      </c>
      <c r="L145" s="105">
        <v>8.7460000000000004</v>
      </c>
      <c r="M145" s="106" t="s">
        <v>67</v>
      </c>
      <c r="N145" s="107">
        <v>18.745999999999999</v>
      </c>
      <c r="P145" s="138"/>
      <c r="Q145" s="139"/>
    </row>
    <row r="146" spans="1:17" s="29" customFormat="1" x14ac:dyDescent="0.2">
      <c r="A146" s="30">
        <v>45425</v>
      </c>
      <c r="B146" s="31">
        <v>13</v>
      </c>
      <c r="C146" s="34">
        <v>0.15890000000000001</v>
      </c>
      <c r="D146" s="33">
        <v>6.4749999999999996</v>
      </c>
      <c r="E146" s="32">
        <v>0.72</v>
      </c>
      <c r="F146" s="48">
        <v>12.763999999999999</v>
      </c>
      <c r="I146" s="102">
        <v>45425</v>
      </c>
      <c r="J146" s="103">
        <v>13</v>
      </c>
      <c r="K146" s="104">
        <v>0.15890000000000001</v>
      </c>
      <c r="L146" s="105">
        <v>6.4749999999999996</v>
      </c>
      <c r="M146" s="106" t="s">
        <v>67</v>
      </c>
      <c r="N146" s="107">
        <v>12.763999999999999</v>
      </c>
      <c r="P146" s="138"/>
      <c r="Q146" s="139"/>
    </row>
    <row r="147" spans="1:17" s="29" customFormat="1" x14ac:dyDescent="0.2">
      <c r="A147" s="30">
        <v>45426</v>
      </c>
      <c r="B147" s="31">
        <v>14.8</v>
      </c>
      <c r="C147" s="34">
        <v>9.7900000000000001E-2</v>
      </c>
      <c r="D147" s="33">
        <v>1.841</v>
      </c>
      <c r="E147" s="32">
        <v>1.53</v>
      </c>
      <c r="F147" s="48">
        <v>5.7750000000000004</v>
      </c>
      <c r="I147" s="102">
        <v>45426</v>
      </c>
      <c r="J147" s="103">
        <v>14.8</v>
      </c>
      <c r="K147" s="104">
        <v>9.7900000000000001E-2</v>
      </c>
      <c r="L147" s="105">
        <v>1.841</v>
      </c>
      <c r="M147" s="106" t="s">
        <v>71</v>
      </c>
      <c r="N147" s="107">
        <v>5.7750000000000004</v>
      </c>
      <c r="P147" s="138"/>
      <c r="Q147" s="139"/>
    </row>
    <row r="148" spans="1:17" s="29" customFormat="1" x14ac:dyDescent="0.2">
      <c r="A148" s="30">
        <v>45427</v>
      </c>
      <c r="B148" s="31">
        <v>10.4</v>
      </c>
      <c r="C148" s="34">
        <v>7.1999999999999995E-2</v>
      </c>
      <c r="D148" s="33">
        <v>1.012</v>
      </c>
      <c r="E148" s="32">
        <v>0.57999999999999996</v>
      </c>
      <c r="F148" s="48">
        <v>3.165</v>
      </c>
      <c r="I148" s="102">
        <v>45427</v>
      </c>
      <c r="J148" s="103">
        <v>10.4</v>
      </c>
      <c r="K148" s="104">
        <v>7.1999999999999995E-2</v>
      </c>
      <c r="L148" s="105">
        <v>1.012</v>
      </c>
      <c r="M148" s="106" t="s">
        <v>67</v>
      </c>
      <c r="N148" s="107">
        <v>3.165</v>
      </c>
      <c r="P148" s="138"/>
      <c r="Q148" s="139"/>
    </row>
    <row r="149" spans="1:17" s="29" customFormat="1" x14ac:dyDescent="0.2">
      <c r="A149" s="30">
        <v>45428</v>
      </c>
      <c r="B149" s="31">
        <v>6.8</v>
      </c>
      <c r="C149" s="34">
        <v>3.61E-2</v>
      </c>
      <c r="D149" s="33">
        <v>1.179</v>
      </c>
      <c r="E149" s="32">
        <v>0.42</v>
      </c>
      <c r="F149" s="48">
        <v>1.5069999999999999</v>
      </c>
      <c r="I149" s="102">
        <v>45428</v>
      </c>
      <c r="J149" s="103">
        <v>6.8</v>
      </c>
      <c r="K149" s="104">
        <v>3.61E-2</v>
      </c>
      <c r="L149" s="105">
        <v>1.179</v>
      </c>
      <c r="M149" s="106" t="s">
        <v>30</v>
      </c>
      <c r="N149" s="107">
        <v>1.5069999999999999</v>
      </c>
      <c r="P149" s="138"/>
      <c r="Q149" s="139"/>
    </row>
    <row r="150" spans="1:17" s="29" customFormat="1" x14ac:dyDescent="0.2">
      <c r="A150" s="30">
        <v>45429</v>
      </c>
      <c r="B150" s="31">
        <v>18.3</v>
      </c>
      <c r="C150" s="34">
        <v>4.1000000000000003E-3</v>
      </c>
      <c r="D150" s="33">
        <v>0.09</v>
      </c>
      <c r="E150" s="32">
        <v>0.55000000000000004</v>
      </c>
      <c r="F150" s="48">
        <v>0.35</v>
      </c>
      <c r="I150" s="102">
        <v>45429</v>
      </c>
      <c r="J150" s="103">
        <v>18.3</v>
      </c>
      <c r="K150" s="104">
        <v>4.1000000000000003E-3</v>
      </c>
      <c r="L150" s="105">
        <v>0.09</v>
      </c>
      <c r="M150" s="106" t="s">
        <v>66</v>
      </c>
      <c r="N150" s="107">
        <v>0.35</v>
      </c>
      <c r="P150" s="138"/>
      <c r="Q150" s="139"/>
    </row>
    <row r="151" spans="1:17" s="29" customFormat="1" x14ac:dyDescent="0.2">
      <c r="A151" s="30">
        <v>45430</v>
      </c>
      <c r="B151" s="31">
        <v>19.8</v>
      </c>
      <c r="C151" s="34">
        <v>2.8999999999999998E-3</v>
      </c>
      <c r="D151" s="33">
        <v>8.4000000000000005E-2</v>
      </c>
      <c r="E151" s="32">
        <v>1.1599999999999999</v>
      </c>
      <c r="F151" s="48">
        <v>0.29599999999999999</v>
      </c>
      <c r="I151" s="102">
        <v>45430</v>
      </c>
      <c r="J151" s="103">
        <v>19.8</v>
      </c>
      <c r="K151" s="104">
        <v>2.8999999999999998E-3</v>
      </c>
      <c r="L151" s="105">
        <v>8.4000000000000005E-2</v>
      </c>
      <c r="M151" s="106" t="s">
        <v>66</v>
      </c>
      <c r="N151" s="107">
        <v>0.29599999999999999</v>
      </c>
      <c r="P151" s="138"/>
      <c r="Q151" s="139"/>
    </row>
    <row r="152" spans="1:17" s="29" customFormat="1" x14ac:dyDescent="0.2">
      <c r="A152" s="30">
        <v>45431</v>
      </c>
      <c r="B152" s="31">
        <v>21.4</v>
      </c>
      <c r="C152" s="34">
        <v>4.4999999999999997E-3</v>
      </c>
      <c r="D152" s="33">
        <v>0.16200000000000001</v>
      </c>
      <c r="E152" s="32">
        <v>0.64</v>
      </c>
      <c r="F152" s="48">
        <v>0.36799999999999999</v>
      </c>
      <c r="I152" s="102">
        <v>45431</v>
      </c>
      <c r="J152" s="103">
        <v>21.4</v>
      </c>
      <c r="K152" s="104">
        <v>4.4999999999999997E-3</v>
      </c>
      <c r="L152" s="105">
        <v>0.16200000000000001</v>
      </c>
      <c r="M152" s="106" t="s">
        <v>66</v>
      </c>
      <c r="N152" s="107">
        <v>0.36799999999999999</v>
      </c>
      <c r="P152" s="138"/>
      <c r="Q152" s="139"/>
    </row>
    <row r="153" spans="1:17" s="29" customFormat="1" x14ac:dyDescent="0.2">
      <c r="A153" s="30">
        <v>45432</v>
      </c>
      <c r="B153" s="31">
        <v>13.2</v>
      </c>
      <c r="C153" s="34">
        <v>5.57E-2</v>
      </c>
      <c r="D153" s="33">
        <v>1.1120000000000001</v>
      </c>
      <c r="E153" s="32">
        <v>0.78</v>
      </c>
      <c r="F153" s="48">
        <v>3.8279999999999998</v>
      </c>
      <c r="I153" s="102">
        <v>45432</v>
      </c>
      <c r="J153" s="103">
        <v>13.2</v>
      </c>
      <c r="K153" s="104">
        <v>5.57E-2</v>
      </c>
      <c r="L153" s="105">
        <v>1.1120000000000001</v>
      </c>
      <c r="M153" s="106" t="s">
        <v>66</v>
      </c>
      <c r="N153" s="107">
        <v>3.8279999999999998</v>
      </c>
      <c r="P153" s="138"/>
      <c r="Q153" s="139"/>
    </row>
    <row r="154" spans="1:17" s="29" customFormat="1" x14ac:dyDescent="0.2">
      <c r="A154" s="30">
        <v>45433</v>
      </c>
      <c r="B154" s="31">
        <v>10.7</v>
      </c>
      <c r="C154" s="34">
        <v>0.18240000000000001</v>
      </c>
      <c r="D154" s="33">
        <v>4.0730000000000004</v>
      </c>
      <c r="E154" s="32">
        <v>0.94</v>
      </c>
      <c r="F154" s="48">
        <v>15.786</v>
      </c>
      <c r="I154" s="102">
        <v>45433</v>
      </c>
      <c r="J154" s="103">
        <v>10.7</v>
      </c>
      <c r="K154" s="104">
        <v>0.18240000000000001</v>
      </c>
      <c r="L154" s="105">
        <v>4.0730000000000004</v>
      </c>
      <c r="M154" s="106" t="s">
        <v>67</v>
      </c>
      <c r="N154" s="107">
        <v>15.786</v>
      </c>
      <c r="P154" s="138"/>
      <c r="Q154" s="139"/>
    </row>
    <row r="155" spans="1:17" s="29" customFormat="1" x14ac:dyDescent="0.2">
      <c r="A155" s="30">
        <v>45434</v>
      </c>
      <c r="B155" s="31">
        <v>8.1</v>
      </c>
      <c r="C155" s="34">
        <v>4.4000000000000003E-3</v>
      </c>
      <c r="D155" s="33">
        <v>7.5999999999999998E-2</v>
      </c>
      <c r="E155" s="32">
        <v>1.88</v>
      </c>
      <c r="F155" s="48">
        <v>0.28799999999999998</v>
      </c>
      <c r="I155" s="102">
        <v>45434</v>
      </c>
      <c r="J155" s="103">
        <v>8.1</v>
      </c>
      <c r="K155" s="104">
        <v>4.4000000000000003E-3</v>
      </c>
      <c r="L155" s="105">
        <v>7.5999999999999998E-2</v>
      </c>
      <c r="M155" s="106">
        <v>1.88</v>
      </c>
      <c r="N155" s="107">
        <v>0.28799999999999998</v>
      </c>
      <c r="P155" s="138"/>
      <c r="Q155" s="139"/>
    </row>
    <row r="156" spans="1:17" s="29" customFormat="1" x14ac:dyDescent="0.2">
      <c r="A156" s="30">
        <v>45435</v>
      </c>
      <c r="B156" s="31">
        <v>9.4</v>
      </c>
      <c r="C156" s="34">
        <v>1.54E-2</v>
      </c>
      <c r="D156" s="33">
        <v>0.26200000000000001</v>
      </c>
      <c r="E156" s="32">
        <v>0.9</v>
      </c>
      <c r="F156" s="48">
        <v>0.88100000000000001</v>
      </c>
      <c r="I156" s="102">
        <v>45435</v>
      </c>
      <c r="J156" s="103">
        <v>9.4</v>
      </c>
      <c r="K156" s="104">
        <v>1.54E-2</v>
      </c>
      <c r="L156" s="105">
        <v>0.26200000000000001</v>
      </c>
      <c r="M156" s="106" t="s">
        <v>66</v>
      </c>
      <c r="N156" s="107">
        <v>0.88100000000000001</v>
      </c>
      <c r="P156" s="138"/>
      <c r="Q156" s="139"/>
    </row>
    <row r="157" spans="1:17" s="29" customFormat="1" x14ac:dyDescent="0.2">
      <c r="A157" s="30">
        <v>45436</v>
      </c>
      <c r="B157" s="31">
        <v>5.9</v>
      </c>
      <c r="C157" s="34">
        <v>8.2699999999999996E-2</v>
      </c>
      <c r="D157" s="33">
        <v>2.742</v>
      </c>
      <c r="E157" s="32">
        <v>3.61</v>
      </c>
      <c r="F157" s="48">
        <v>7.7069999999999999</v>
      </c>
      <c r="I157" s="102">
        <v>45436</v>
      </c>
      <c r="J157" s="103">
        <v>5.9</v>
      </c>
      <c r="K157" s="104">
        <v>8.2699999999999996E-2</v>
      </c>
      <c r="L157" s="105">
        <v>2.742</v>
      </c>
      <c r="M157" s="106">
        <v>3.61</v>
      </c>
      <c r="N157" s="107">
        <v>7.7069999999999999</v>
      </c>
      <c r="P157" s="138"/>
      <c r="Q157" s="139"/>
    </row>
    <row r="158" spans="1:17" s="29" customFormat="1" x14ac:dyDescent="0.2">
      <c r="A158" s="30">
        <v>45437</v>
      </c>
      <c r="B158" s="31">
        <v>6</v>
      </c>
      <c r="C158" s="34">
        <v>4.7999999999999996E-3</v>
      </c>
      <c r="D158" s="33">
        <v>0.13400000000000001</v>
      </c>
      <c r="E158" s="32">
        <v>0.72</v>
      </c>
      <c r="F158" s="48">
        <v>0.38800000000000001</v>
      </c>
      <c r="I158" s="102">
        <v>45437</v>
      </c>
      <c r="J158" s="103">
        <v>6</v>
      </c>
      <c r="K158" s="104">
        <v>4.7999999999999996E-3</v>
      </c>
      <c r="L158" s="105">
        <v>0.13400000000000001</v>
      </c>
      <c r="M158" s="106" t="s">
        <v>68</v>
      </c>
      <c r="N158" s="107">
        <v>0.38800000000000001</v>
      </c>
      <c r="P158" s="138"/>
      <c r="Q158" s="139"/>
    </row>
    <row r="159" spans="1:17" s="29" customFormat="1" x14ac:dyDescent="0.2">
      <c r="A159" s="30">
        <v>45438</v>
      </c>
      <c r="B159" s="31">
        <v>6.6</v>
      </c>
      <c r="C159" s="34">
        <v>7.1099999999999997E-2</v>
      </c>
      <c r="D159" s="33">
        <v>2.512</v>
      </c>
      <c r="E159" s="32">
        <v>1.34</v>
      </c>
      <c r="F159" s="48">
        <v>7.4850000000000003</v>
      </c>
      <c r="I159" s="102">
        <v>45438</v>
      </c>
      <c r="J159" s="103">
        <v>6.6</v>
      </c>
      <c r="K159" s="104">
        <v>7.1099999999999997E-2</v>
      </c>
      <c r="L159" s="105">
        <v>2.512</v>
      </c>
      <c r="M159" s="106" t="s">
        <v>66</v>
      </c>
      <c r="N159" s="107">
        <v>7.4850000000000003</v>
      </c>
      <c r="P159" s="138"/>
      <c r="Q159" s="139"/>
    </row>
    <row r="160" spans="1:17" s="29" customFormat="1" x14ac:dyDescent="0.2">
      <c r="A160" s="30">
        <v>45439</v>
      </c>
      <c r="B160" s="31">
        <v>6.5</v>
      </c>
      <c r="C160" s="34">
        <v>1.7600000000000001E-2</v>
      </c>
      <c r="D160" s="33">
        <v>0.97799999999999998</v>
      </c>
      <c r="E160" s="32">
        <v>0.65</v>
      </c>
      <c r="F160" s="48">
        <v>1.6</v>
      </c>
      <c r="I160" s="102">
        <v>45439</v>
      </c>
      <c r="J160" s="103">
        <v>6.5</v>
      </c>
      <c r="K160" s="104">
        <v>1.7600000000000001E-2</v>
      </c>
      <c r="L160" s="105">
        <v>0.97799999999999998</v>
      </c>
      <c r="M160" s="106" t="s">
        <v>68</v>
      </c>
      <c r="N160" s="107">
        <v>1.6</v>
      </c>
      <c r="P160" s="138"/>
      <c r="Q160" s="139"/>
    </row>
    <row r="161" spans="1:17" s="29" customFormat="1" x14ac:dyDescent="0.2">
      <c r="A161" s="30">
        <v>45440</v>
      </c>
      <c r="B161" s="31">
        <v>5.2</v>
      </c>
      <c r="C161" s="34">
        <v>1.8E-3</v>
      </c>
      <c r="D161" s="33">
        <v>3.9E-2</v>
      </c>
      <c r="E161" s="32">
        <v>7.0000000000000007E-2</v>
      </c>
      <c r="F161" s="48">
        <v>0.11799999999999999</v>
      </c>
      <c r="I161" s="102">
        <v>45440</v>
      </c>
      <c r="J161" s="103">
        <v>5.2</v>
      </c>
      <c r="K161" s="104">
        <v>1.8E-3</v>
      </c>
      <c r="L161" s="105">
        <v>3.9E-2</v>
      </c>
      <c r="M161" s="106" t="s">
        <v>30</v>
      </c>
      <c r="N161" s="107">
        <v>0.11799999999999999</v>
      </c>
      <c r="P161" s="138"/>
      <c r="Q161" s="139"/>
    </row>
    <row r="162" spans="1:17" s="29" customFormat="1" x14ac:dyDescent="0.2">
      <c r="A162" s="30">
        <v>45441</v>
      </c>
      <c r="B162" s="31">
        <v>3.6</v>
      </c>
      <c r="C162" s="34">
        <v>1.1000000000000001E-3</v>
      </c>
      <c r="D162" s="33">
        <v>2.7E-2</v>
      </c>
      <c r="E162" s="32">
        <v>1.95</v>
      </c>
      <c r="F162" s="48">
        <v>0.123</v>
      </c>
      <c r="I162" s="102">
        <v>45441</v>
      </c>
      <c r="J162" s="103" t="s">
        <v>73</v>
      </c>
      <c r="K162" s="104">
        <v>1.1000000000000001E-3</v>
      </c>
      <c r="L162" s="105">
        <v>2.7E-2</v>
      </c>
      <c r="M162" s="106">
        <v>1.95</v>
      </c>
      <c r="N162" s="107">
        <v>0.123</v>
      </c>
      <c r="P162" s="138"/>
      <c r="Q162" s="139"/>
    </row>
    <row r="163" spans="1:17" s="29" customFormat="1" x14ac:dyDescent="0.2">
      <c r="A163" s="30">
        <v>45442</v>
      </c>
      <c r="B163" s="31">
        <v>8.1</v>
      </c>
      <c r="C163" s="34">
        <v>3.3999999999999998E-3</v>
      </c>
      <c r="D163" s="33">
        <v>0.27</v>
      </c>
      <c r="E163" s="32">
        <v>0.92</v>
      </c>
      <c r="F163" s="48">
        <v>0.39100000000000001</v>
      </c>
      <c r="I163" s="102">
        <v>45442</v>
      </c>
      <c r="J163" s="103">
        <v>8.1</v>
      </c>
      <c r="K163" s="104">
        <v>3.3999999999999998E-3</v>
      </c>
      <c r="L163" s="105">
        <v>0.27</v>
      </c>
      <c r="M163" s="106" t="s">
        <v>66</v>
      </c>
      <c r="N163" s="107">
        <v>0.39100000000000001</v>
      </c>
      <c r="P163" s="138"/>
      <c r="Q163" s="139"/>
    </row>
    <row r="164" spans="1:17" s="29" customFormat="1" x14ac:dyDescent="0.2">
      <c r="A164" s="30">
        <v>45443</v>
      </c>
      <c r="B164" s="31">
        <v>7.3</v>
      </c>
      <c r="C164" s="34">
        <v>2.5000000000000001E-3</v>
      </c>
      <c r="D164" s="33">
        <v>0.14399999999999999</v>
      </c>
      <c r="E164" s="32">
        <v>1.73</v>
      </c>
      <c r="F164" s="48">
        <v>0.24</v>
      </c>
      <c r="I164" s="102">
        <v>45443</v>
      </c>
      <c r="J164" s="103">
        <v>7.3</v>
      </c>
      <c r="K164" s="104">
        <v>2.5000000000000001E-3</v>
      </c>
      <c r="L164" s="105">
        <v>0.14399999999999999</v>
      </c>
      <c r="M164" s="106">
        <v>1.73</v>
      </c>
      <c r="N164" s="107">
        <v>0.24</v>
      </c>
      <c r="P164" s="138"/>
      <c r="Q164" s="139"/>
    </row>
    <row r="165" spans="1:17" s="29" customFormat="1" x14ac:dyDescent="0.2">
      <c r="A165" s="30">
        <v>45444</v>
      </c>
      <c r="B165" s="31">
        <v>13.2</v>
      </c>
      <c r="C165" s="34">
        <v>2.5999999999999999E-3</v>
      </c>
      <c r="D165" s="33">
        <v>6.0999999999999999E-2</v>
      </c>
      <c r="E165" s="32">
        <v>0.81</v>
      </c>
      <c r="F165" s="48">
        <v>0.254</v>
      </c>
      <c r="I165" s="102">
        <v>45444</v>
      </c>
      <c r="J165" s="103">
        <v>13.2</v>
      </c>
      <c r="K165" s="104">
        <v>2.5999999999999999E-3</v>
      </c>
      <c r="L165" s="105">
        <v>6.0999999999999999E-2</v>
      </c>
      <c r="M165" s="106" t="s">
        <v>66</v>
      </c>
      <c r="N165" s="107">
        <v>0.254</v>
      </c>
      <c r="P165" s="138"/>
      <c r="Q165" s="139"/>
    </row>
    <row r="166" spans="1:17" s="29" customFormat="1" x14ac:dyDescent="0.2">
      <c r="A166" s="30">
        <v>45445</v>
      </c>
      <c r="B166" s="31">
        <v>16.3</v>
      </c>
      <c r="C166" s="34">
        <v>9.7999999999999997E-3</v>
      </c>
      <c r="D166" s="33">
        <v>0.58599999999999997</v>
      </c>
      <c r="E166" s="32">
        <v>0.21</v>
      </c>
      <c r="F166" s="48">
        <v>1.3720000000000001</v>
      </c>
      <c r="I166" s="102">
        <v>45445</v>
      </c>
      <c r="J166" s="103">
        <v>16.3</v>
      </c>
      <c r="K166" s="104">
        <v>9.7999999999999997E-3</v>
      </c>
      <c r="L166" s="105">
        <v>0.58599999999999997</v>
      </c>
      <c r="M166" s="106" t="s">
        <v>30</v>
      </c>
      <c r="N166" s="107">
        <v>1.3720000000000001</v>
      </c>
      <c r="P166" s="138"/>
      <c r="Q166" s="139"/>
    </row>
    <row r="167" spans="1:17" s="29" customFormat="1" x14ac:dyDescent="0.2">
      <c r="A167" s="30">
        <v>45446</v>
      </c>
      <c r="B167" s="31">
        <v>12.4</v>
      </c>
      <c r="C167" s="34">
        <v>1.35E-2</v>
      </c>
      <c r="D167" s="33">
        <v>0.89300000000000002</v>
      </c>
      <c r="E167" s="32">
        <v>0.96</v>
      </c>
      <c r="F167" s="48">
        <v>1.728</v>
      </c>
      <c r="I167" s="102">
        <v>45446</v>
      </c>
      <c r="J167" s="103">
        <v>12.4</v>
      </c>
      <c r="K167" s="104">
        <v>1.35E-2</v>
      </c>
      <c r="L167" s="105">
        <v>0.89300000000000002</v>
      </c>
      <c r="M167" s="106" t="s">
        <v>68</v>
      </c>
      <c r="N167" s="107">
        <v>1.728</v>
      </c>
      <c r="P167" s="138"/>
      <c r="Q167" s="139"/>
    </row>
    <row r="168" spans="1:17" s="29" customFormat="1" x14ac:dyDescent="0.2">
      <c r="A168" s="30">
        <v>45447</v>
      </c>
      <c r="B168" s="31">
        <v>11.2</v>
      </c>
      <c r="C168" s="34">
        <v>9.06E-2</v>
      </c>
      <c r="D168" s="33">
        <v>3.3239999999999998</v>
      </c>
      <c r="E168" s="32">
        <v>1.5</v>
      </c>
      <c r="F168" s="48">
        <v>14.955</v>
      </c>
      <c r="I168" s="102">
        <v>45447</v>
      </c>
      <c r="J168" s="103">
        <v>11.2</v>
      </c>
      <c r="K168" s="104">
        <v>9.06E-2</v>
      </c>
      <c r="L168" s="105">
        <v>3.3239999999999998</v>
      </c>
      <c r="M168" s="106" t="s">
        <v>66</v>
      </c>
      <c r="N168" s="107">
        <v>14.955</v>
      </c>
      <c r="P168" s="138"/>
      <c r="Q168" s="139"/>
    </row>
    <row r="169" spans="1:17" s="29" customFormat="1" x14ac:dyDescent="0.2">
      <c r="A169" s="30">
        <v>45448</v>
      </c>
      <c r="B169" s="31">
        <v>8.9</v>
      </c>
      <c r="C169" s="34">
        <v>5.3E-3</v>
      </c>
      <c r="D169" s="33">
        <v>0.2</v>
      </c>
      <c r="E169" s="32">
        <v>0.85</v>
      </c>
      <c r="F169" s="48">
        <v>0.30599999999999999</v>
      </c>
      <c r="I169" s="102">
        <v>45448</v>
      </c>
      <c r="J169" s="103">
        <v>8.9</v>
      </c>
      <c r="K169" s="104">
        <v>5.3E-3</v>
      </c>
      <c r="L169" s="105">
        <v>0.2</v>
      </c>
      <c r="M169" s="106" t="s">
        <v>66</v>
      </c>
      <c r="N169" s="107">
        <v>0.30599999999999999</v>
      </c>
      <c r="P169" s="138"/>
      <c r="Q169" s="139"/>
    </row>
    <row r="170" spans="1:17" s="29" customFormat="1" x14ac:dyDescent="0.2">
      <c r="A170" s="30">
        <v>45449</v>
      </c>
      <c r="B170" s="31">
        <v>19.8</v>
      </c>
      <c r="C170" s="34">
        <v>6.1699999999999998E-2</v>
      </c>
      <c r="D170" s="33">
        <v>1.2529999999999999</v>
      </c>
      <c r="E170" s="32">
        <v>0.81</v>
      </c>
      <c r="F170" s="48">
        <v>2.637</v>
      </c>
      <c r="I170" s="102">
        <v>45449</v>
      </c>
      <c r="J170" s="103">
        <v>19.8</v>
      </c>
      <c r="K170" s="104">
        <v>6.1699999999999998E-2</v>
      </c>
      <c r="L170" s="105">
        <v>1.2529999999999999</v>
      </c>
      <c r="M170" s="106" t="s">
        <v>68</v>
      </c>
      <c r="N170" s="107">
        <v>2.637</v>
      </c>
      <c r="P170" s="138"/>
      <c r="Q170" s="139"/>
    </row>
    <row r="171" spans="1:17" s="29" customFormat="1" x14ac:dyDescent="0.2">
      <c r="A171" s="30">
        <v>45450</v>
      </c>
      <c r="B171" s="31">
        <v>20.5</v>
      </c>
      <c r="C171" s="34">
        <v>0.111</v>
      </c>
      <c r="D171" s="33">
        <v>9.8780000000000001</v>
      </c>
      <c r="E171" s="32">
        <v>1.38</v>
      </c>
      <c r="F171" s="48">
        <v>14.099</v>
      </c>
      <c r="I171" s="102">
        <v>45450</v>
      </c>
      <c r="J171" s="103">
        <v>20.5</v>
      </c>
      <c r="K171" s="104">
        <v>0.111</v>
      </c>
      <c r="L171" s="105">
        <v>9.8780000000000001</v>
      </c>
      <c r="M171" s="106" t="s">
        <v>66</v>
      </c>
      <c r="N171" s="107">
        <v>14.099</v>
      </c>
      <c r="P171" s="138"/>
      <c r="Q171" s="139"/>
    </row>
    <row r="172" spans="1:17" s="29" customFormat="1" x14ac:dyDescent="0.2">
      <c r="A172" s="30">
        <v>45451</v>
      </c>
      <c r="B172" s="31">
        <v>14.4</v>
      </c>
      <c r="C172" s="34">
        <v>6.5600000000000006E-2</v>
      </c>
      <c r="D172" s="33">
        <v>2.7530000000000001</v>
      </c>
      <c r="E172" s="32">
        <v>1.96</v>
      </c>
      <c r="F172" s="48">
        <v>5.6470000000000002</v>
      </c>
      <c r="I172" s="102">
        <v>45451</v>
      </c>
      <c r="J172" s="103">
        <v>14.4</v>
      </c>
      <c r="K172" s="104">
        <v>6.5600000000000006E-2</v>
      </c>
      <c r="L172" s="105">
        <v>2.7530000000000001</v>
      </c>
      <c r="M172" s="106">
        <v>1.96</v>
      </c>
      <c r="N172" s="107">
        <v>5.6470000000000002</v>
      </c>
      <c r="P172" s="138"/>
      <c r="Q172" s="139"/>
    </row>
    <row r="173" spans="1:17" s="29" customFormat="1" x14ac:dyDescent="0.2">
      <c r="A173" s="30">
        <v>45452</v>
      </c>
      <c r="B173" s="31">
        <v>10</v>
      </c>
      <c r="C173" s="34">
        <v>3.4799999999999998E-2</v>
      </c>
      <c r="D173" s="33">
        <v>2.87</v>
      </c>
      <c r="E173" s="32">
        <v>2.15</v>
      </c>
      <c r="F173" s="48">
        <v>3.55</v>
      </c>
      <c r="I173" s="102">
        <v>45452</v>
      </c>
      <c r="J173" s="103">
        <v>10</v>
      </c>
      <c r="K173" s="104">
        <v>3.4799999999999998E-2</v>
      </c>
      <c r="L173" s="105">
        <v>2.87</v>
      </c>
      <c r="M173" s="106">
        <v>2.15</v>
      </c>
      <c r="N173" s="107">
        <v>3.55</v>
      </c>
      <c r="P173" s="138"/>
      <c r="Q173" s="139"/>
    </row>
    <row r="174" spans="1:17" s="29" customFormat="1" x14ac:dyDescent="0.2">
      <c r="A174" s="30">
        <v>45453</v>
      </c>
      <c r="B174" s="31">
        <v>9.5</v>
      </c>
      <c r="C174" s="34">
        <v>8.6599999999999996E-2</v>
      </c>
      <c r="D174" s="33">
        <v>4.984</v>
      </c>
      <c r="E174" s="32">
        <v>0.63</v>
      </c>
      <c r="F174" s="48">
        <v>7.4740000000000002</v>
      </c>
      <c r="I174" s="102">
        <v>45453</v>
      </c>
      <c r="J174" s="103">
        <v>9.5</v>
      </c>
      <c r="K174" s="104">
        <v>8.6599999999999996E-2</v>
      </c>
      <c r="L174" s="105">
        <v>4.984</v>
      </c>
      <c r="M174" s="106" t="s">
        <v>68</v>
      </c>
      <c r="N174" s="107">
        <v>7.4740000000000002</v>
      </c>
      <c r="P174" s="138"/>
      <c r="Q174" s="139"/>
    </row>
    <row r="175" spans="1:17" s="29" customFormat="1" x14ac:dyDescent="0.2">
      <c r="A175" s="30">
        <v>45454</v>
      </c>
      <c r="B175" s="31">
        <v>9.4</v>
      </c>
      <c r="C175" s="34">
        <v>2E-3</v>
      </c>
      <c r="D175" s="33">
        <v>3.6999999999999998E-2</v>
      </c>
      <c r="E175" s="32">
        <v>2.08</v>
      </c>
      <c r="F175" s="48">
        <v>0.17399999999999999</v>
      </c>
      <c r="I175" s="102">
        <v>45454</v>
      </c>
      <c r="J175" s="103">
        <v>9.4</v>
      </c>
      <c r="K175" s="104">
        <v>2E-3</v>
      </c>
      <c r="L175" s="105">
        <v>3.6999999999999998E-2</v>
      </c>
      <c r="M175" s="106">
        <v>2.08</v>
      </c>
      <c r="N175" s="107">
        <v>0.17399999999999999</v>
      </c>
      <c r="P175" s="138"/>
      <c r="Q175" s="139"/>
    </row>
    <row r="176" spans="1:17" s="29" customFormat="1" x14ac:dyDescent="0.2">
      <c r="A176" s="30">
        <v>45455</v>
      </c>
      <c r="B176" s="31">
        <v>9.1999999999999993</v>
      </c>
      <c r="C176" s="34">
        <v>1.9099999999999999E-2</v>
      </c>
      <c r="D176" s="33">
        <v>0.753</v>
      </c>
      <c r="E176" s="32">
        <v>1.88</v>
      </c>
      <c r="F176" s="48">
        <v>1.085</v>
      </c>
      <c r="I176" s="102">
        <v>45455</v>
      </c>
      <c r="J176" s="103">
        <v>9.1999999999999993</v>
      </c>
      <c r="K176" s="104">
        <v>1.9099999999999999E-2</v>
      </c>
      <c r="L176" s="105">
        <v>0.753</v>
      </c>
      <c r="M176" s="106">
        <v>1.88</v>
      </c>
      <c r="N176" s="107">
        <v>1.085</v>
      </c>
      <c r="P176" s="138"/>
      <c r="Q176" s="139"/>
    </row>
    <row r="177" spans="1:17" s="29" customFormat="1" x14ac:dyDescent="0.2">
      <c r="A177" s="30">
        <v>45456</v>
      </c>
      <c r="B177" s="31">
        <v>9.1999999999999993</v>
      </c>
      <c r="C177" s="34">
        <v>5.7200000000000001E-2</v>
      </c>
      <c r="D177" s="33">
        <v>2.266</v>
      </c>
      <c r="E177" s="32">
        <v>1.41</v>
      </c>
      <c r="F177" s="48">
        <v>4.1820000000000004</v>
      </c>
      <c r="I177" s="102">
        <v>45456</v>
      </c>
      <c r="J177" s="103">
        <v>9.1999999999999993</v>
      </c>
      <c r="K177" s="104">
        <v>5.7200000000000001E-2</v>
      </c>
      <c r="L177" s="105">
        <v>2.266</v>
      </c>
      <c r="M177" s="106" t="s">
        <v>66</v>
      </c>
      <c r="N177" s="107">
        <v>4.1820000000000004</v>
      </c>
      <c r="P177" s="138"/>
      <c r="Q177" s="139"/>
    </row>
    <row r="178" spans="1:17" s="29" customFormat="1" x14ac:dyDescent="0.2">
      <c r="A178" s="30">
        <v>45457</v>
      </c>
      <c r="B178" s="31">
        <v>7.5</v>
      </c>
      <c r="C178" s="34">
        <v>1.7899999999999999E-2</v>
      </c>
      <c r="D178" s="33">
        <v>0.51100000000000001</v>
      </c>
      <c r="E178" s="32">
        <v>2.12</v>
      </c>
      <c r="F178" s="48">
        <v>1.496</v>
      </c>
      <c r="I178" s="102">
        <v>45457</v>
      </c>
      <c r="J178" s="103">
        <v>7.5</v>
      </c>
      <c r="K178" s="104">
        <v>1.7899999999999999E-2</v>
      </c>
      <c r="L178" s="105">
        <v>0.51100000000000001</v>
      </c>
      <c r="M178" s="106">
        <v>2.12</v>
      </c>
      <c r="N178" s="107">
        <v>1.496</v>
      </c>
      <c r="P178" s="138"/>
      <c r="Q178" s="139"/>
    </row>
    <row r="179" spans="1:17" s="29" customFormat="1" x14ac:dyDescent="0.2">
      <c r="A179" s="30">
        <v>45458</v>
      </c>
      <c r="B179" s="31">
        <v>6.7</v>
      </c>
      <c r="C179" s="34">
        <v>1.1000000000000001E-3</v>
      </c>
      <c r="D179" s="33">
        <v>0.03</v>
      </c>
      <c r="E179" s="32">
        <v>1.32</v>
      </c>
      <c r="F179" s="48">
        <v>8.2000000000000003E-2</v>
      </c>
      <c r="I179" s="102">
        <v>45458</v>
      </c>
      <c r="J179" s="103">
        <v>6.7</v>
      </c>
      <c r="K179" s="104">
        <v>1.1000000000000001E-3</v>
      </c>
      <c r="L179" s="105">
        <v>0.03</v>
      </c>
      <c r="M179" s="106" t="s">
        <v>67</v>
      </c>
      <c r="N179" s="107">
        <v>8.2000000000000003E-2</v>
      </c>
      <c r="P179" s="138"/>
      <c r="Q179" s="139"/>
    </row>
    <row r="180" spans="1:17" s="29" customFormat="1" x14ac:dyDescent="0.2">
      <c r="A180" s="30">
        <v>45459</v>
      </c>
      <c r="B180" s="31">
        <v>5.3</v>
      </c>
      <c r="C180" s="34">
        <v>1.4E-3</v>
      </c>
      <c r="D180" s="33">
        <v>2.7E-2</v>
      </c>
      <c r="E180" s="32">
        <v>1.71</v>
      </c>
      <c r="F180" s="48">
        <v>0.09</v>
      </c>
      <c r="I180" s="102">
        <v>45459</v>
      </c>
      <c r="J180" s="103">
        <v>5.3</v>
      </c>
      <c r="K180" s="104">
        <v>1.4E-3</v>
      </c>
      <c r="L180" s="105">
        <v>2.7E-2</v>
      </c>
      <c r="M180" s="106">
        <v>1.71</v>
      </c>
      <c r="N180" s="107">
        <v>0.09</v>
      </c>
      <c r="P180" s="138"/>
      <c r="Q180" s="139"/>
    </row>
    <row r="181" spans="1:17" s="29" customFormat="1" x14ac:dyDescent="0.2">
      <c r="A181" s="30">
        <v>45460</v>
      </c>
      <c r="B181" s="31">
        <v>6.6</v>
      </c>
      <c r="C181" s="34">
        <v>2.3699999999999999E-2</v>
      </c>
      <c r="D181" s="33">
        <v>0.43099999999999999</v>
      </c>
      <c r="E181" s="32">
        <v>1.96</v>
      </c>
      <c r="F181" s="48">
        <v>1.1539999999999999</v>
      </c>
      <c r="I181" s="102">
        <v>45460</v>
      </c>
      <c r="J181" s="103">
        <v>6.6</v>
      </c>
      <c r="K181" s="104">
        <v>2.3699999999999999E-2</v>
      </c>
      <c r="L181" s="105">
        <v>0.43099999999999999</v>
      </c>
      <c r="M181" s="106">
        <v>1.96</v>
      </c>
      <c r="N181" s="107">
        <v>1.1539999999999999</v>
      </c>
      <c r="P181" s="138"/>
      <c r="Q181" s="139"/>
    </row>
    <row r="182" spans="1:17" s="29" customFormat="1" x14ac:dyDescent="0.2">
      <c r="A182" s="30">
        <v>45461</v>
      </c>
      <c r="B182" s="31">
        <v>9.8000000000000007</v>
      </c>
      <c r="C182" s="34">
        <v>9.0800000000000006E-2</v>
      </c>
      <c r="D182" s="33">
        <v>2.4929999999999999</v>
      </c>
      <c r="E182" s="32">
        <v>1.41</v>
      </c>
      <c r="F182" s="48">
        <v>2.3239999999999998</v>
      </c>
      <c r="I182" s="102">
        <v>45461</v>
      </c>
      <c r="J182" s="103">
        <v>9.8000000000000007</v>
      </c>
      <c r="K182" s="104">
        <v>9.0800000000000006E-2</v>
      </c>
      <c r="L182" s="105">
        <v>2.4929999999999999</v>
      </c>
      <c r="M182" s="106" t="s">
        <v>67</v>
      </c>
      <c r="N182" s="107">
        <v>2.3239999999999998</v>
      </c>
      <c r="P182" s="138"/>
      <c r="Q182" s="139"/>
    </row>
    <row r="183" spans="1:17" s="29" customFormat="1" x14ac:dyDescent="0.2">
      <c r="A183" s="30">
        <v>45462</v>
      </c>
      <c r="B183" s="31">
        <v>12.4</v>
      </c>
      <c r="C183" s="34">
        <v>1.6500000000000001E-2</v>
      </c>
      <c r="D183" s="33">
        <v>0.83499999999999996</v>
      </c>
      <c r="E183" s="32">
        <v>1.41</v>
      </c>
      <c r="F183" s="48">
        <v>1.57</v>
      </c>
      <c r="I183" s="102">
        <v>45462</v>
      </c>
      <c r="J183" s="103">
        <v>12.4</v>
      </c>
      <c r="K183" s="104">
        <v>1.6500000000000001E-2</v>
      </c>
      <c r="L183" s="105">
        <v>0.83499999999999996</v>
      </c>
      <c r="M183" s="106" t="s">
        <v>66</v>
      </c>
      <c r="N183" s="107">
        <v>1.57</v>
      </c>
      <c r="P183" s="138"/>
      <c r="Q183" s="139"/>
    </row>
    <row r="184" spans="1:17" s="29" customFormat="1" x14ac:dyDescent="0.2">
      <c r="A184" s="30">
        <v>45463</v>
      </c>
      <c r="B184" s="31">
        <v>13.1</v>
      </c>
      <c r="C184" s="34">
        <v>5.9700000000000003E-2</v>
      </c>
      <c r="D184" s="33">
        <v>2.6230000000000002</v>
      </c>
      <c r="E184" s="32">
        <v>3.07</v>
      </c>
      <c r="F184" s="48">
        <v>5.1740000000000004</v>
      </c>
      <c r="I184" s="102">
        <v>45463</v>
      </c>
      <c r="J184" s="103">
        <v>13.1</v>
      </c>
      <c r="K184" s="104">
        <v>5.9700000000000003E-2</v>
      </c>
      <c r="L184" s="105">
        <v>2.6230000000000002</v>
      </c>
      <c r="M184" s="106">
        <v>3.07</v>
      </c>
      <c r="N184" s="107">
        <v>5.1740000000000004</v>
      </c>
      <c r="P184" s="138"/>
      <c r="Q184" s="139"/>
    </row>
    <row r="185" spans="1:17" s="29" customFormat="1" x14ac:dyDescent="0.2">
      <c r="A185" s="30">
        <v>45464</v>
      </c>
      <c r="B185" s="31">
        <v>15.3</v>
      </c>
      <c r="C185" s="34">
        <v>1.0800000000000001E-2</v>
      </c>
      <c r="D185" s="33">
        <v>0.20599999999999999</v>
      </c>
      <c r="E185" s="32">
        <v>2.5099999999999998</v>
      </c>
      <c r="F185" s="48">
        <v>0.68100000000000005</v>
      </c>
      <c r="I185" s="102">
        <v>45464</v>
      </c>
      <c r="J185" s="103">
        <v>15.3</v>
      </c>
      <c r="K185" s="104">
        <v>1.0800000000000001E-2</v>
      </c>
      <c r="L185" s="105">
        <v>0.20599999999999999</v>
      </c>
      <c r="M185" s="106">
        <v>2.5099999999999998</v>
      </c>
      <c r="N185" s="107">
        <v>0.68100000000000005</v>
      </c>
      <c r="P185" s="138"/>
      <c r="Q185" s="139"/>
    </row>
    <row r="186" spans="1:17" s="29" customFormat="1" x14ac:dyDescent="0.2">
      <c r="A186" s="30">
        <v>45465</v>
      </c>
      <c r="B186" s="31">
        <v>8.9</v>
      </c>
      <c r="C186" s="34">
        <v>2.0500000000000001E-2</v>
      </c>
      <c r="D186" s="33">
        <v>1.48</v>
      </c>
      <c r="E186" s="32">
        <v>1.99</v>
      </c>
      <c r="F186" s="48">
        <v>1.135</v>
      </c>
      <c r="I186" s="102">
        <v>45465</v>
      </c>
      <c r="J186" s="103">
        <v>8.9</v>
      </c>
      <c r="K186" s="104">
        <v>2.0500000000000001E-2</v>
      </c>
      <c r="L186" s="105">
        <v>1.48</v>
      </c>
      <c r="M186" s="106">
        <v>1.99</v>
      </c>
      <c r="N186" s="107">
        <v>1.135</v>
      </c>
      <c r="P186" s="138"/>
      <c r="Q186" s="139"/>
    </row>
    <row r="187" spans="1:17" s="29" customFormat="1" x14ac:dyDescent="0.2">
      <c r="A187" s="30">
        <v>45466</v>
      </c>
      <c r="B187" s="31">
        <v>9</v>
      </c>
      <c r="C187" s="34">
        <v>9.3799999999999994E-2</v>
      </c>
      <c r="D187" s="33">
        <v>5.5339999999999998</v>
      </c>
      <c r="E187" s="32">
        <v>1.95</v>
      </c>
      <c r="F187" s="48">
        <v>8.9909999999999997</v>
      </c>
      <c r="I187" s="102">
        <v>45466</v>
      </c>
      <c r="J187" s="103">
        <v>9</v>
      </c>
      <c r="K187" s="104">
        <v>9.3799999999999994E-2</v>
      </c>
      <c r="L187" s="105">
        <v>5.5339999999999998</v>
      </c>
      <c r="M187" s="106">
        <v>1.95</v>
      </c>
      <c r="N187" s="107">
        <v>8.9909999999999997</v>
      </c>
      <c r="P187" s="138"/>
      <c r="Q187" s="139"/>
    </row>
    <row r="188" spans="1:17" s="29" customFormat="1" x14ac:dyDescent="0.2">
      <c r="A188" s="30">
        <v>45467</v>
      </c>
      <c r="B188" s="31">
        <v>14.8</v>
      </c>
      <c r="C188" s="34">
        <v>0.13200000000000001</v>
      </c>
      <c r="D188" s="33">
        <v>5.4409999999999998</v>
      </c>
      <c r="E188" s="32">
        <v>1.5</v>
      </c>
      <c r="F188" s="48">
        <v>13.766999999999999</v>
      </c>
      <c r="I188" s="102">
        <v>45467</v>
      </c>
      <c r="J188" s="103">
        <v>14.8</v>
      </c>
      <c r="K188" s="104">
        <v>0.13200000000000001</v>
      </c>
      <c r="L188" s="105">
        <v>5.4409999999999998</v>
      </c>
      <c r="M188" s="106" t="s">
        <v>67</v>
      </c>
      <c r="N188" s="107">
        <v>13.766999999999999</v>
      </c>
      <c r="P188" s="138"/>
      <c r="Q188" s="139"/>
    </row>
    <row r="189" spans="1:17" s="29" customFormat="1" x14ac:dyDescent="0.2">
      <c r="A189" s="30">
        <v>45468</v>
      </c>
      <c r="B189" s="31">
        <v>18.399999999999999</v>
      </c>
      <c r="C189" s="34">
        <v>0.1706</v>
      </c>
      <c r="D189" s="33">
        <v>3.133</v>
      </c>
      <c r="E189" s="32">
        <v>1.99</v>
      </c>
      <c r="F189" s="48">
        <v>22.111000000000001</v>
      </c>
      <c r="I189" s="102">
        <v>45468</v>
      </c>
      <c r="J189" s="103">
        <v>18.399999999999999</v>
      </c>
      <c r="K189" s="104">
        <v>0.1706</v>
      </c>
      <c r="L189" s="105">
        <v>3.133</v>
      </c>
      <c r="M189" s="106">
        <v>1.99</v>
      </c>
      <c r="N189" s="107">
        <v>22.111000000000001</v>
      </c>
      <c r="P189" s="138"/>
      <c r="Q189" s="139"/>
    </row>
    <row r="190" spans="1:17" s="29" customFormat="1" x14ac:dyDescent="0.2">
      <c r="A190" s="30">
        <v>45469</v>
      </c>
      <c r="B190" s="31">
        <v>20.8</v>
      </c>
      <c r="C190" s="34">
        <v>5.45E-2</v>
      </c>
      <c r="D190" s="33">
        <v>0.91400000000000003</v>
      </c>
      <c r="E190" s="32">
        <v>4.5599999999999996</v>
      </c>
      <c r="F190" s="48">
        <v>2.0590000000000002</v>
      </c>
      <c r="I190" s="102">
        <v>45469</v>
      </c>
      <c r="J190" s="103">
        <v>20.8</v>
      </c>
      <c r="K190" s="104">
        <v>5.45E-2</v>
      </c>
      <c r="L190" s="105">
        <v>0.91400000000000003</v>
      </c>
      <c r="M190" s="106">
        <v>4.5599999999999996</v>
      </c>
      <c r="N190" s="107">
        <v>2.0590000000000002</v>
      </c>
      <c r="P190" s="138"/>
      <c r="Q190" s="139"/>
    </row>
    <row r="191" spans="1:17" s="29" customFormat="1" x14ac:dyDescent="0.2">
      <c r="A191" s="30">
        <v>45470</v>
      </c>
      <c r="B191" s="31">
        <v>23.4</v>
      </c>
      <c r="C191" s="34">
        <v>9.8299999999999998E-2</v>
      </c>
      <c r="D191" s="33">
        <v>1.89</v>
      </c>
      <c r="E191" s="32">
        <v>2.2799999999999998</v>
      </c>
      <c r="F191" s="48">
        <v>4.0540000000000003</v>
      </c>
      <c r="I191" s="102">
        <v>45470</v>
      </c>
      <c r="J191" s="103">
        <v>23.4</v>
      </c>
      <c r="K191" s="104">
        <v>9.8299999999999998E-2</v>
      </c>
      <c r="L191" s="105">
        <v>1.89</v>
      </c>
      <c r="M191" s="106">
        <v>2.2799999999999998</v>
      </c>
      <c r="N191" s="107">
        <v>4.0540000000000003</v>
      </c>
      <c r="P191" s="138"/>
      <c r="Q191" s="139"/>
    </row>
    <row r="192" spans="1:17" s="29" customFormat="1" x14ac:dyDescent="0.2">
      <c r="A192" s="30">
        <v>45471</v>
      </c>
      <c r="B192" s="31">
        <v>16.8</v>
      </c>
      <c r="C192" s="34">
        <v>4.4900000000000002E-2</v>
      </c>
      <c r="D192" s="33">
        <v>2.1139999999999999</v>
      </c>
      <c r="E192" s="32">
        <v>2.5099999999999998</v>
      </c>
      <c r="F192" s="48">
        <v>2.27</v>
      </c>
      <c r="I192" s="102">
        <v>45471</v>
      </c>
      <c r="J192" s="103">
        <v>16.8</v>
      </c>
      <c r="K192" s="104">
        <v>4.4900000000000002E-2</v>
      </c>
      <c r="L192" s="105">
        <v>2.1139999999999999</v>
      </c>
      <c r="M192" s="106">
        <v>2.5099999999999998</v>
      </c>
      <c r="N192" s="107">
        <v>2.27</v>
      </c>
      <c r="P192" s="138"/>
      <c r="Q192" s="139"/>
    </row>
    <row r="193" spans="1:31" s="29" customFormat="1" x14ac:dyDescent="0.2">
      <c r="A193" s="30">
        <v>45472</v>
      </c>
      <c r="B193" s="31">
        <v>17.600000000000001</v>
      </c>
      <c r="C193" s="34">
        <v>0.158</v>
      </c>
      <c r="D193" s="33">
        <v>5.7880000000000003</v>
      </c>
      <c r="E193" s="32">
        <v>2.52</v>
      </c>
      <c r="F193" s="48">
        <v>15.385999999999999</v>
      </c>
      <c r="I193" s="102">
        <v>45472</v>
      </c>
      <c r="J193" s="103">
        <v>17.600000000000001</v>
      </c>
      <c r="K193" s="104">
        <v>0.158</v>
      </c>
      <c r="L193" s="105">
        <v>5.7880000000000003</v>
      </c>
      <c r="M193" s="106">
        <v>2.52</v>
      </c>
      <c r="N193" s="107">
        <v>15.385999999999999</v>
      </c>
      <c r="P193" s="138"/>
      <c r="Q193" s="139"/>
    </row>
    <row r="194" spans="1:31" s="29" customFormat="1" x14ac:dyDescent="0.2">
      <c r="A194" s="30">
        <v>45473</v>
      </c>
      <c r="B194" s="31">
        <v>13.5</v>
      </c>
      <c r="C194" s="34">
        <v>2.8E-3</v>
      </c>
      <c r="D194" s="33">
        <v>9.4E-2</v>
      </c>
      <c r="E194" s="32">
        <v>1.97</v>
      </c>
      <c r="F194" s="48">
        <v>0.38</v>
      </c>
      <c r="I194" s="102">
        <v>45473</v>
      </c>
      <c r="J194" s="103">
        <v>13.5</v>
      </c>
      <c r="K194" s="104">
        <v>2.8E-3</v>
      </c>
      <c r="L194" s="105">
        <v>9.4E-2</v>
      </c>
      <c r="M194" s="106">
        <v>1.97</v>
      </c>
      <c r="N194" s="107">
        <v>0.38</v>
      </c>
      <c r="P194" s="138"/>
      <c r="Q194" s="139"/>
    </row>
    <row r="195" spans="1:31" s="29" customFormat="1" x14ac:dyDescent="0.2">
      <c r="A195" s="30">
        <v>45474</v>
      </c>
      <c r="B195" s="31">
        <v>10.6</v>
      </c>
      <c r="C195" s="34">
        <v>3.7000000000000002E-3</v>
      </c>
      <c r="D195" s="33">
        <v>7.8E-2</v>
      </c>
      <c r="E195" s="32">
        <v>0.93</v>
      </c>
      <c r="F195" s="48">
        <v>0.29499999999999998</v>
      </c>
      <c r="I195" s="102">
        <v>45474</v>
      </c>
      <c r="J195" s="103">
        <v>10.6</v>
      </c>
      <c r="K195" s="104">
        <v>3.7000000000000002E-3</v>
      </c>
      <c r="L195" s="105">
        <v>7.8E-2</v>
      </c>
      <c r="M195" s="106" t="s">
        <v>66</v>
      </c>
      <c r="N195" s="107">
        <v>0.29499999999999998</v>
      </c>
      <c r="P195" s="138"/>
      <c r="Q195" s="139"/>
    </row>
    <row r="196" spans="1:31" s="29" customFormat="1" x14ac:dyDescent="0.2">
      <c r="A196" s="30">
        <v>45475</v>
      </c>
      <c r="B196" s="31">
        <v>8.3000000000000007</v>
      </c>
      <c r="C196" s="34">
        <v>2.5999999999999999E-3</v>
      </c>
      <c r="D196" s="33">
        <v>0.105</v>
      </c>
      <c r="E196" s="32">
        <v>2.2599999999999998</v>
      </c>
      <c r="F196" s="48">
        <v>0.252</v>
      </c>
      <c r="I196" s="102">
        <v>45475</v>
      </c>
      <c r="J196" s="103">
        <v>8.3000000000000007</v>
      </c>
      <c r="K196" s="104">
        <v>2.5999999999999999E-3</v>
      </c>
      <c r="L196" s="105">
        <v>0.105</v>
      </c>
      <c r="M196" s="106">
        <v>2.2599999999999998</v>
      </c>
      <c r="N196" s="107">
        <v>0.252</v>
      </c>
      <c r="P196" s="138"/>
      <c r="Q196" s="139"/>
    </row>
    <row r="197" spans="1:31" s="29" customFormat="1" x14ac:dyDescent="0.2">
      <c r="A197" s="30">
        <v>45476</v>
      </c>
      <c r="B197" s="31">
        <v>10.4</v>
      </c>
      <c r="C197" s="34">
        <v>2.53E-2</v>
      </c>
      <c r="D197" s="33">
        <v>0.89700000000000002</v>
      </c>
      <c r="E197" s="32">
        <v>0.37</v>
      </c>
      <c r="F197" s="48">
        <v>2.1</v>
      </c>
      <c r="I197" s="102">
        <v>45476</v>
      </c>
      <c r="J197" s="103">
        <v>10.4</v>
      </c>
      <c r="K197" s="104">
        <v>2.53E-2</v>
      </c>
      <c r="L197" s="105">
        <v>0.89700000000000002</v>
      </c>
      <c r="M197" s="106" t="s">
        <v>30</v>
      </c>
      <c r="N197" s="107">
        <v>2.1</v>
      </c>
      <c r="P197" s="138"/>
      <c r="Q197" s="139"/>
    </row>
    <row r="198" spans="1:31" s="29" customFormat="1" x14ac:dyDescent="0.2">
      <c r="A198" s="30">
        <v>45477</v>
      </c>
      <c r="B198" s="31">
        <v>10.6</v>
      </c>
      <c r="C198" s="34">
        <v>2.5000000000000001E-3</v>
      </c>
      <c r="D198" s="33">
        <v>7.4999999999999997E-2</v>
      </c>
      <c r="E198" s="32">
        <v>0.34</v>
      </c>
      <c r="F198" s="48">
        <v>0.20200000000000001</v>
      </c>
      <c r="I198" s="102">
        <v>45477</v>
      </c>
      <c r="J198" s="103">
        <v>10.6</v>
      </c>
      <c r="K198" s="104">
        <v>2.5000000000000001E-3</v>
      </c>
      <c r="L198" s="105">
        <v>7.4999999999999997E-2</v>
      </c>
      <c r="M198" s="106" t="s">
        <v>30</v>
      </c>
      <c r="N198" s="107">
        <v>0.20200000000000001</v>
      </c>
      <c r="P198" s="138"/>
      <c r="Q198" s="139"/>
    </row>
    <row r="199" spans="1:31" s="29" customFormat="1" x14ac:dyDescent="0.2">
      <c r="A199" s="30">
        <v>45478</v>
      </c>
      <c r="B199" s="31">
        <v>13</v>
      </c>
      <c r="C199" s="34">
        <v>3.2199999999999999E-2</v>
      </c>
      <c r="D199" s="33">
        <v>2.0259999999999998</v>
      </c>
      <c r="E199" s="32">
        <v>2.91</v>
      </c>
      <c r="F199" s="48">
        <v>3.1179999999999999</v>
      </c>
      <c r="I199" s="102">
        <v>45478</v>
      </c>
      <c r="J199" s="103">
        <v>13</v>
      </c>
      <c r="K199" s="104">
        <v>3.2199999999999999E-2</v>
      </c>
      <c r="L199" s="105">
        <v>2.0259999999999998</v>
      </c>
      <c r="M199" s="106">
        <v>2.91</v>
      </c>
      <c r="N199" s="107">
        <v>3.1179999999999999</v>
      </c>
      <c r="P199" s="138"/>
      <c r="Q199" s="139"/>
      <c r="AE199" s="65"/>
    </row>
    <row r="200" spans="1:31" s="29" customFormat="1" x14ac:dyDescent="0.2">
      <c r="A200" s="30">
        <v>45479</v>
      </c>
      <c r="B200" s="31">
        <v>10.8</v>
      </c>
      <c r="C200" s="34">
        <v>5.4999999999999997E-3</v>
      </c>
      <c r="D200" s="33">
        <v>0.16900000000000001</v>
      </c>
      <c r="E200" s="32">
        <v>1.73</v>
      </c>
      <c r="F200" s="48">
        <v>0.376</v>
      </c>
      <c r="I200" s="102">
        <v>45479</v>
      </c>
      <c r="J200" s="103">
        <v>10.8</v>
      </c>
      <c r="K200" s="104">
        <v>5.4999999999999997E-3</v>
      </c>
      <c r="L200" s="105">
        <v>0.16900000000000001</v>
      </c>
      <c r="M200" s="106">
        <v>1.73</v>
      </c>
      <c r="N200" s="107">
        <v>0.376</v>
      </c>
      <c r="P200" s="138"/>
      <c r="Q200" s="139"/>
      <c r="AE200" s="65"/>
    </row>
    <row r="201" spans="1:31" s="29" customFormat="1" x14ac:dyDescent="0.2">
      <c r="A201" s="30">
        <v>45480</v>
      </c>
      <c r="B201" s="31">
        <v>8.6999999999999993</v>
      </c>
      <c r="C201" s="34">
        <v>6.2899999999999998E-2</v>
      </c>
      <c r="D201" s="33">
        <v>0.66900000000000004</v>
      </c>
      <c r="E201" s="32">
        <v>0.35</v>
      </c>
      <c r="F201" s="48">
        <v>9.1029999999999998</v>
      </c>
      <c r="I201" s="102">
        <v>45480</v>
      </c>
      <c r="J201" s="103">
        <v>8.6999999999999993</v>
      </c>
      <c r="K201" s="104">
        <v>6.2899999999999998E-2</v>
      </c>
      <c r="L201" s="105">
        <v>0.66900000000000004</v>
      </c>
      <c r="M201" s="106" t="s">
        <v>30</v>
      </c>
      <c r="N201" s="107">
        <v>9.1029999999999998</v>
      </c>
      <c r="P201" s="138"/>
      <c r="Q201" s="139"/>
      <c r="AE201" s="65"/>
    </row>
    <row r="202" spans="1:31" s="29" customFormat="1" x14ac:dyDescent="0.2">
      <c r="A202" s="30">
        <v>45481</v>
      </c>
      <c r="B202" s="31">
        <v>10.199999999999999</v>
      </c>
      <c r="C202" s="34">
        <v>0.14560000000000001</v>
      </c>
      <c r="D202" s="33">
        <v>2.452</v>
      </c>
      <c r="E202" s="32">
        <v>1.08</v>
      </c>
      <c r="F202" s="48">
        <v>12.624000000000001</v>
      </c>
      <c r="I202" s="102">
        <v>45481</v>
      </c>
      <c r="J202" s="103">
        <v>10.199999999999999</v>
      </c>
      <c r="K202" s="104">
        <v>0.14560000000000001</v>
      </c>
      <c r="L202" s="105">
        <v>2.452</v>
      </c>
      <c r="M202" s="106" t="s">
        <v>66</v>
      </c>
      <c r="N202" s="107">
        <v>12.624000000000001</v>
      </c>
      <c r="P202" s="138"/>
      <c r="Q202" s="139"/>
      <c r="AE202" s="65"/>
    </row>
    <row r="203" spans="1:31" s="29" customFormat="1" x14ac:dyDescent="0.2">
      <c r="A203" s="30">
        <v>45482</v>
      </c>
      <c r="B203" s="31">
        <v>13.9</v>
      </c>
      <c r="C203" s="34">
        <v>0.122</v>
      </c>
      <c r="D203" s="33">
        <v>4.4249999999999998</v>
      </c>
      <c r="E203" s="32">
        <v>0.71</v>
      </c>
      <c r="F203" s="48">
        <v>13.85</v>
      </c>
      <c r="I203" s="102">
        <v>45482</v>
      </c>
      <c r="J203" s="103">
        <v>13.9</v>
      </c>
      <c r="K203" s="104">
        <v>0.122</v>
      </c>
      <c r="L203" s="105">
        <v>4.4249999999999998</v>
      </c>
      <c r="M203" s="106" t="s">
        <v>71</v>
      </c>
      <c r="N203" s="107">
        <v>13.85</v>
      </c>
      <c r="P203" s="138"/>
      <c r="Q203" s="139"/>
      <c r="AE203" s="65"/>
    </row>
    <row r="204" spans="1:31" s="29" customFormat="1" x14ac:dyDescent="0.2">
      <c r="A204" s="30">
        <v>45483</v>
      </c>
      <c r="B204" s="31">
        <v>8.3000000000000007</v>
      </c>
      <c r="C204" s="34">
        <v>2.3599999999999999E-2</v>
      </c>
      <c r="D204" s="33">
        <v>0.97399999999999998</v>
      </c>
      <c r="E204" s="32">
        <v>1.17</v>
      </c>
      <c r="F204" s="48">
        <v>2.1560000000000001</v>
      </c>
      <c r="I204" s="102">
        <v>45483</v>
      </c>
      <c r="J204" s="103">
        <v>8.3000000000000007</v>
      </c>
      <c r="K204" s="104">
        <v>2.3599999999999999E-2</v>
      </c>
      <c r="L204" s="105">
        <v>0.97399999999999998</v>
      </c>
      <c r="M204" s="106" t="s">
        <v>67</v>
      </c>
      <c r="N204" s="107">
        <v>2.1560000000000001</v>
      </c>
      <c r="P204" s="138"/>
      <c r="Q204" s="139"/>
      <c r="AE204" s="65"/>
    </row>
    <row r="205" spans="1:31" s="29" customFormat="1" x14ac:dyDescent="0.2">
      <c r="A205" s="30">
        <v>45484</v>
      </c>
      <c r="B205" s="31">
        <v>10.6</v>
      </c>
      <c r="C205" s="34">
        <v>8.2100000000000006E-2</v>
      </c>
      <c r="D205" s="33">
        <v>1.468</v>
      </c>
      <c r="E205" s="32">
        <v>1.07</v>
      </c>
      <c r="F205" s="48">
        <v>8.2010000000000005</v>
      </c>
      <c r="I205" s="102">
        <v>45484</v>
      </c>
      <c r="J205" s="103">
        <v>10.6</v>
      </c>
      <c r="K205" s="104">
        <v>8.2100000000000006E-2</v>
      </c>
      <c r="L205" s="105">
        <v>1.468</v>
      </c>
      <c r="M205" s="106" t="s">
        <v>67</v>
      </c>
      <c r="N205" s="107">
        <v>8.2010000000000005</v>
      </c>
      <c r="P205" s="138"/>
      <c r="Q205" s="139"/>
      <c r="AE205" s="65"/>
    </row>
    <row r="206" spans="1:31" s="29" customFormat="1" x14ac:dyDescent="0.2">
      <c r="A206" s="30">
        <v>45485</v>
      </c>
      <c r="B206" s="31">
        <v>9.1999999999999993</v>
      </c>
      <c r="C206" s="34">
        <v>6.4000000000000003E-3</v>
      </c>
      <c r="D206" s="33">
        <v>0.22800000000000001</v>
      </c>
      <c r="E206" s="32">
        <v>1.17</v>
      </c>
      <c r="F206" s="48">
        <v>0.82299999999999995</v>
      </c>
      <c r="I206" s="102">
        <v>45485</v>
      </c>
      <c r="J206" s="103">
        <v>9.1999999999999993</v>
      </c>
      <c r="K206" s="104">
        <v>6.4000000000000003E-3</v>
      </c>
      <c r="L206" s="105">
        <v>0.22800000000000001</v>
      </c>
      <c r="M206" s="106" t="s">
        <v>66</v>
      </c>
      <c r="N206" s="107">
        <v>0.82299999999999995</v>
      </c>
      <c r="P206" s="138"/>
      <c r="Q206" s="139"/>
      <c r="AE206" s="65"/>
    </row>
    <row r="207" spans="1:31" s="29" customFormat="1" x14ac:dyDescent="0.2">
      <c r="A207" s="30">
        <v>45486</v>
      </c>
      <c r="B207" s="31">
        <v>6.8</v>
      </c>
      <c r="C207" s="34">
        <v>3.1E-2</v>
      </c>
      <c r="D207" s="33">
        <v>0.749</v>
      </c>
      <c r="E207" s="32">
        <v>1.43</v>
      </c>
      <c r="F207" s="48">
        <v>4.1040000000000001</v>
      </c>
      <c r="I207" s="102">
        <v>45486</v>
      </c>
      <c r="J207" s="103">
        <v>6.8</v>
      </c>
      <c r="K207" s="104">
        <v>3.1E-2</v>
      </c>
      <c r="L207" s="105">
        <v>0.749</v>
      </c>
      <c r="M207" s="106" t="s">
        <v>66</v>
      </c>
      <c r="N207" s="107">
        <v>4.1040000000000001</v>
      </c>
      <c r="P207" s="138"/>
      <c r="Q207" s="139"/>
      <c r="AE207" s="65"/>
    </row>
    <row r="208" spans="1:31" s="29" customFormat="1" x14ac:dyDescent="0.2">
      <c r="A208" s="30">
        <v>45487</v>
      </c>
      <c r="B208" s="31">
        <v>7.1</v>
      </c>
      <c r="C208" s="34">
        <v>7.7600000000000002E-2</v>
      </c>
      <c r="D208" s="33">
        <v>2.3170000000000002</v>
      </c>
      <c r="E208" s="32">
        <v>0.45</v>
      </c>
      <c r="F208" s="48">
        <v>8.6739999999999995</v>
      </c>
      <c r="I208" s="102">
        <v>45487</v>
      </c>
      <c r="J208" s="103">
        <v>7.1</v>
      </c>
      <c r="K208" s="104">
        <v>7.7600000000000002E-2</v>
      </c>
      <c r="L208" s="105">
        <v>2.3170000000000002</v>
      </c>
      <c r="M208" s="106" t="s">
        <v>30</v>
      </c>
      <c r="N208" s="107">
        <v>8.6739999999999995</v>
      </c>
      <c r="P208" s="138"/>
      <c r="Q208" s="139"/>
      <c r="AE208" s="65"/>
    </row>
    <row r="209" spans="1:31" s="29" customFormat="1" x14ac:dyDescent="0.2">
      <c r="A209" s="30">
        <v>45488</v>
      </c>
      <c r="B209" s="31">
        <v>10.3</v>
      </c>
      <c r="C209" s="34">
        <v>0.10249999999999999</v>
      </c>
      <c r="D209" s="33">
        <v>3.9729999999999999</v>
      </c>
      <c r="E209" s="32">
        <v>1.59</v>
      </c>
      <c r="F209" s="48">
        <v>6.33</v>
      </c>
      <c r="I209" s="102">
        <v>45488</v>
      </c>
      <c r="J209" s="103">
        <v>10.3</v>
      </c>
      <c r="K209" s="104">
        <v>0.10249999999999999</v>
      </c>
      <c r="L209" s="105">
        <v>3.9729999999999999</v>
      </c>
      <c r="M209" s="106">
        <v>1.59</v>
      </c>
      <c r="N209" s="107">
        <v>6.33</v>
      </c>
      <c r="P209" s="138"/>
      <c r="Q209" s="139"/>
      <c r="AE209" s="65"/>
    </row>
    <row r="210" spans="1:31" s="29" customFormat="1" x14ac:dyDescent="0.2">
      <c r="A210" s="30">
        <v>45489</v>
      </c>
      <c r="B210" s="31">
        <v>6.5</v>
      </c>
      <c r="C210" s="34">
        <v>3.3999999999999998E-3</v>
      </c>
      <c r="D210" s="33">
        <v>0.13200000000000001</v>
      </c>
      <c r="E210" s="32">
        <v>1.21</v>
      </c>
      <c r="F210" s="48">
        <v>0.31</v>
      </c>
      <c r="I210" s="102">
        <v>45489</v>
      </c>
      <c r="J210" s="103">
        <v>6.5</v>
      </c>
      <c r="K210" s="104">
        <v>3.3999999999999998E-3</v>
      </c>
      <c r="L210" s="105">
        <v>0.13200000000000001</v>
      </c>
      <c r="M210" s="106" t="s">
        <v>67</v>
      </c>
      <c r="N210" s="107">
        <v>0.31</v>
      </c>
      <c r="P210" s="138"/>
      <c r="Q210" s="139"/>
      <c r="AE210" s="65"/>
    </row>
    <row r="211" spans="1:31" s="29" customFormat="1" ht="12" x14ac:dyDescent="0.2">
      <c r="A211" s="30">
        <v>45490</v>
      </c>
      <c r="B211" s="31">
        <v>9.6</v>
      </c>
      <c r="C211" s="34">
        <v>2.1299999999999999E-2</v>
      </c>
      <c r="D211" s="33">
        <v>0.72199999999999998</v>
      </c>
      <c r="E211" s="32">
        <v>1.1399999999999999</v>
      </c>
      <c r="F211" s="48">
        <v>2.31</v>
      </c>
      <c r="I211" s="102">
        <v>45490</v>
      </c>
      <c r="J211" s="103">
        <v>9.6</v>
      </c>
      <c r="K211" s="104">
        <v>2.1299999999999999E-2</v>
      </c>
      <c r="L211" s="105">
        <v>0.72199999999999998</v>
      </c>
      <c r="M211" s="106" t="s">
        <v>67</v>
      </c>
      <c r="N211" s="107">
        <v>2.31</v>
      </c>
      <c r="P211" s="65"/>
      <c r="AE211" s="65"/>
    </row>
    <row r="212" spans="1:31" s="29" customFormat="1" ht="12" x14ac:dyDescent="0.2">
      <c r="A212" s="30">
        <v>45491</v>
      </c>
      <c r="B212" s="31">
        <v>13.2</v>
      </c>
      <c r="C212" s="34">
        <v>0.18920000000000001</v>
      </c>
      <c r="D212" s="33">
        <v>5.5439999999999996</v>
      </c>
      <c r="E212" s="32">
        <v>2.8</v>
      </c>
      <c r="F212" s="48">
        <v>19.45</v>
      </c>
      <c r="I212" s="102">
        <v>45491</v>
      </c>
      <c r="J212" s="103">
        <v>13.2</v>
      </c>
      <c r="K212" s="104">
        <v>0.18920000000000001</v>
      </c>
      <c r="L212" s="105">
        <v>5.5439999999999996</v>
      </c>
      <c r="M212" s="106">
        <v>2.8</v>
      </c>
      <c r="N212" s="107">
        <v>19.45</v>
      </c>
      <c r="P212" s="65"/>
      <c r="AE212" s="65"/>
    </row>
    <row r="213" spans="1:31" s="29" customFormat="1" ht="12" x14ac:dyDescent="0.2">
      <c r="A213" s="30">
        <v>45492</v>
      </c>
      <c r="B213" s="31">
        <v>16.600000000000001</v>
      </c>
      <c r="C213" s="34">
        <v>0.46779999999999999</v>
      </c>
      <c r="D213" s="33">
        <v>22.241</v>
      </c>
      <c r="E213" s="32">
        <v>1.69</v>
      </c>
      <c r="F213" s="48">
        <v>34.228999999999999</v>
      </c>
      <c r="I213" s="102">
        <v>45492</v>
      </c>
      <c r="J213" s="103">
        <v>16.600000000000001</v>
      </c>
      <c r="K213" s="104">
        <v>0.46779999999999999</v>
      </c>
      <c r="L213" s="105">
        <v>22.241</v>
      </c>
      <c r="M213" s="106">
        <v>1.69</v>
      </c>
      <c r="N213" s="107">
        <v>34.228999999999999</v>
      </c>
      <c r="P213" s="65"/>
      <c r="AE213" s="65"/>
    </row>
    <row r="214" spans="1:31" s="29" customFormat="1" ht="12" x14ac:dyDescent="0.2">
      <c r="A214" s="30">
        <v>45493</v>
      </c>
      <c r="B214" s="31">
        <v>16.3</v>
      </c>
      <c r="C214" s="34">
        <v>0.13289999999999999</v>
      </c>
      <c r="D214" s="33">
        <v>3.8109999999999999</v>
      </c>
      <c r="E214" s="32">
        <v>0.84</v>
      </c>
      <c r="F214" s="48">
        <v>11.324</v>
      </c>
      <c r="I214" s="102">
        <v>45493</v>
      </c>
      <c r="J214" s="103">
        <v>16.3</v>
      </c>
      <c r="K214" s="104">
        <v>0.13289999999999999</v>
      </c>
      <c r="L214" s="105">
        <v>3.8109999999999999</v>
      </c>
      <c r="M214" s="106" t="s">
        <v>74</v>
      </c>
      <c r="N214" s="107">
        <v>11.324</v>
      </c>
    </row>
    <row r="215" spans="1:31" s="29" customFormat="1" ht="12" x14ac:dyDescent="0.2">
      <c r="A215" s="30">
        <v>45494</v>
      </c>
      <c r="B215" s="31">
        <v>12.3</v>
      </c>
      <c r="C215" s="34">
        <v>7.6100000000000001E-2</v>
      </c>
      <c r="D215" s="33">
        <v>1.585</v>
      </c>
      <c r="E215" s="32">
        <v>1.71</v>
      </c>
      <c r="F215" s="48">
        <v>5.4640000000000004</v>
      </c>
      <c r="I215" s="102">
        <v>45494</v>
      </c>
      <c r="J215" s="103">
        <v>12.3</v>
      </c>
      <c r="K215" s="104">
        <v>7.6100000000000001E-2</v>
      </c>
      <c r="L215" s="105">
        <v>1.585</v>
      </c>
      <c r="M215" s="106">
        <v>1.71</v>
      </c>
      <c r="N215" s="107">
        <v>5.4640000000000004</v>
      </c>
    </row>
    <row r="216" spans="1:31" s="29" customFormat="1" ht="12" x14ac:dyDescent="0.2">
      <c r="A216" s="30">
        <v>45495</v>
      </c>
      <c r="B216" s="31">
        <v>9.3000000000000007</v>
      </c>
      <c r="C216" s="34">
        <v>1.5100000000000001E-2</v>
      </c>
      <c r="D216" s="33">
        <v>0.27700000000000002</v>
      </c>
      <c r="E216" s="32">
        <v>1.26</v>
      </c>
      <c r="F216" s="48">
        <v>1.415</v>
      </c>
      <c r="I216" s="102">
        <v>45495</v>
      </c>
      <c r="J216" s="103">
        <v>9.3000000000000007</v>
      </c>
      <c r="K216" s="104">
        <v>1.5100000000000001E-2</v>
      </c>
      <c r="L216" s="105">
        <v>0.27700000000000002</v>
      </c>
      <c r="M216" s="106" t="s">
        <v>67</v>
      </c>
      <c r="N216" s="107">
        <v>1.415</v>
      </c>
    </row>
    <row r="217" spans="1:31" s="29" customFormat="1" ht="12" x14ac:dyDescent="0.2">
      <c r="A217" s="30">
        <v>45496</v>
      </c>
      <c r="B217" s="31">
        <v>9.4</v>
      </c>
      <c r="C217" s="34">
        <v>1.06E-2</v>
      </c>
      <c r="D217" s="33">
        <v>0.14799999999999999</v>
      </c>
      <c r="E217" s="32">
        <v>1.1499999999999999</v>
      </c>
      <c r="F217" s="48">
        <v>0.53200000000000003</v>
      </c>
      <c r="I217" s="102">
        <v>45496</v>
      </c>
      <c r="J217" s="103">
        <v>9.4</v>
      </c>
      <c r="K217" s="104">
        <v>1.06E-2</v>
      </c>
      <c r="L217" s="105">
        <v>0.14799999999999999</v>
      </c>
      <c r="M217" s="106" t="s">
        <v>67</v>
      </c>
      <c r="N217" s="107">
        <v>0.53200000000000003</v>
      </c>
    </row>
    <row r="218" spans="1:31" s="29" customFormat="1" ht="12" x14ac:dyDescent="0.2">
      <c r="A218" s="30">
        <v>45497</v>
      </c>
      <c r="B218" s="31">
        <v>10.6</v>
      </c>
      <c r="C218" s="34">
        <v>5.0599999999999999E-2</v>
      </c>
      <c r="D218" s="33">
        <v>0.45800000000000002</v>
      </c>
      <c r="E218" s="32">
        <v>3.82</v>
      </c>
      <c r="F218" s="48">
        <v>2.6139999999999999</v>
      </c>
      <c r="I218" s="102">
        <v>45497</v>
      </c>
      <c r="J218" s="103">
        <v>10.6</v>
      </c>
      <c r="K218" s="104">
        <v>5.0599999999999999E-2</v>
      </c>
      <c r="L218" s="105">
        <v>0.45800000000000002</v>
      </c>
      <c r="M218" s="106">
        <v>3.82</v>
      </c>
      <c r="N218" s="107">
        <v>2.6139999999999999</v>
      </c>
    </row>
    <row r="219" spans="1:31" s="29" customFormat="1" ht="12" x14ac:dyDescent="0.2">
      <c r="A219" s="30">
        <v>45498</v>
      </c>
      <c r="B219" s="31">
        <v>12</v>
      </c>
      <c r="C219" s="34">
        <v>0.24299999999999999</v>
      </c>
      <c r="D219" s="33">
        <v>3.6259999999999999</v>
      </c>
      <c r="E219" s="32">
        <v>6.23</v>
      </c>
      <c r="F219" s="48">
        <v>15.807</v>
      </c>
      <c r="I219" s="102">
        <v>45498</v>
      </c>
      <c r="J219" s="103">
        <v>12</v>
      </c>
      <c r="K219" s="104">
        <v>0.24299999999999999</v>
      </c>
      <c r="L219" s="105">
        <v>3.6259999999999999</v>
      </c>
      <c r="M219" s="106">
        <v>6.23</v>
      </c>
      <c r="N219" s="107">
        <v>15.807</v>
      </c>
    </row>
    <row r="220" spans="1:31" s="29" customFormat="1" ht="12" x14ac:dyDescent="0.2">
      <c r="A220" s="30">
        <v>45499</v>
      </c>
      <c r="B220" s="31">
        <v>9.9</v>
      </c>
      <c r="C220" s="34">
        <v>1.84E-2</v>
      </c>
      <c r="D220" s="33">
        <v>0.58299999999999996</v>
      </c>
      <c r="E220" s="32">
        <v>2.2000000000000002</v>
      </c>
      <c r="F220" s="48">
        <v>1.37</v>
      </c>
      <c r="I220" s="102">
        <v>45499</v>
      </c>
      <c r="J220" s="103">
        <v>9.9</v>
      </c>
      <c r="K220" s="104">
        <v>1.84E-2</v>
      </c>
      <c r="L220" s="105">
        <v>0.58299999999999996</v>
      </c>
      <c r="M220" s="106">
        <v>2.2000000000000002</v>
      </c>
      <c r="N220" s="107">
        <v>1.37</v>
      </c>
    </row>
    <row r="221" spans="1:31" s="29" customFormat="1" ht="12" x14ac:dyDescent="0.2">
      <c r="A221" s="30">
        <v>45500</v>
      </c>
      <c r="B221" s="31">
        <v>11.1</v>
      </c>
      <c r="C221" s="34">
        <v>0.1583</v>
      </c>
      <c r="D221" s="33">
        <v>8.6379999999999999</v>
      </c>
      <c r="E221" s="32">
        <v>2.78</v>
      </c>
      <c r="F221" s="48">
        <v>12.048999999999999</v>
      </c>
      <c r="I221" s="102">
        <v>45500</v>
      </c>
      <c r="J221" s="103">
        <v>11.1</v>
      </c>
      <c r="K221" s="104">
        <v>0.1583</v>
      </c>
      <c r="L221" s="105">
        <v>8.6379999999999999</v>
      </c>
      <c r="M221" s="106">
        <v>2.78</v>
      </c>
      <c r="N221" s="107">
        <v>12.048999999999999</v>
      </c>
    </row>
    <row r="222" spans="1:31" s="29" customFormat="1" ht="12" x14ac:dyDescent="0.2">
      <c r="A222" s="30">
        <v>45501</v>
      </c>
      <c r="B222" s="31">
        <v>11.4</v>
      </c>
      <c r="C222" s="34">
        <v>3.2099999999999997E-2</v>
      </c>
      <c r="D222" s="33">
        <v>1.409</v>
      </c>
      <c r="E222" s="32">
        <v>2.66</v>
      </c>
      <c r="F222" s="48">
        <v>2.9940000000000002</v>
      </c>
      <c r="I222" s="102">
        <v>45501</v>
      </c>
      <c r="J222" s="103">
        <v>11.4</v>
      </c>
      <c r="K222" s="104">
        <v>3.2099999999999997E-2</v>
      </c>
      <c r="L222" s="105">
        <v>1.409</v>
      </c>
      <c r="M222" s="106">
        <v>2.66</v>
      </c>
      <c r="N222" s="107">
        <v>2.9940000000000002</v>
      </c>
    </row>
    <row r="223" spans="1:31" s="29" customFormat="1" ht="12" x14ac:dyDescent="0.2">
      <c r="A223" s="30">
        <v>45502</v>
      </c>
      <c r="B223" s="31">
        <v>14</v>
      </c>
      <c r="C223" s="34">
        <v>0.24229999999999999</v>
      </c>
      <c r="D223" s="33">
        <v>10.712</v>
      </c>
      <c r="E223" s="32">
        <v>1.47</v>
      </c>
      <c r="F223" s="48">
        <v>19.831</v>
      </c>
      <c r="I223" s="102">
        <v>45502</v>
      </c>
      <c r="J223" s="103">
        <v>14</v>
      </c>
      <c r="K223" s="104">
        <v>0.24229999999999999</v>
      </c>
      <c r="L223" s="105">
        <v>10.712</v>
      </c>
      <c r="M223" s="106" t="s">
        <v>67</v>
      </c>
      <c r="N223" s="107">
        <v>19.831</v>
      </c>
    </row>
    <row r="224" spans="1:31" s="29" customFormat="1" ht="12" x14ac:dyDescent="0.2">
      <c r="A224" s="30">
        <v>45503</v>
      </c>
      <c r="B224" s="31">
        <v>17.7</v>
      </c>
      <c r="C224" s="34">
        <v>0.26600000000000001</v>
      </c>
      <c r="D224" s="33">
        <v>9.4809999999999999</v>
      </c>
      <c r="E224" s="32">
        <v>3.9</v>
      </c>
      <c r="F224" s="48">
        <v>27.366</v>
      </c>
      <c r="I224" s="102">
        <v>45503</v>
      </c>
      <c r="J224" s="103">
        <v>17.7</v>
      </c>
      <c r="K224" s="104">
        <v>0.26600000000000001</v>
      </c>
      <c r="L224" s="105">
        <v>9.4809999999999999</v>
      </c>
      <c r="M224" s="106">
        <v>3.9</v>
      </c>
      <c r="N224" s="107">
        <v>27.366</v>
      </c>
    </row>
    <row r="225" spans="1:30" s="29" customFormat="1" ht="12" x14ac:dyDescent="0.2">
      <c r="A225" s="30">
        <v>45504</v>
      </c>
      <c r="B225" s="31">
        <v>21.1</v>
      </c>
      <c r="C225" s="34">
        <v>0.128</v>
      </c>
      <c r="D225" s="33">
        <v>3.1480000000000001</v>
      </c>
      <c r="E225" s="32">
        <v>4.07</v>
      </c>
      <c r="F225" s="48">
        <v>13.170999999999999</v>
      </c>
      <c r="I225" s="102">
        <v>45504</v>
      </c>
      <c r="J225" s="103">
        <v>21.1</v>
      </c>
      <c r="K225" s="104">
        <v>0.128</v>
      </c>
      <c r="L225" s="105">
        <v>3.1480000000000001</v>
      </c>
      <c r="M225" s="106">
        <v>4.07</v>
      </c>
      <c r="N225" s="107">
        <v>13.170999999999999</v>
      </c>
    </row>
    <row r="226" spans="1:30" s="29" customFormat="1" ht="12" x14ac:dyDescent="0.2">
      <c r="A226" s="30">
        <v>45505</v>
      </c>
      <c r="B226" s="31">
        <v>20</v>
      </c>
      <c r="C226" s="34">
        <v>0.10979999999999999</v>
      </c>
      <c r="D226" s="33">
        <v>3.0139999999999998</v>
      </c>
      <c r="E226" s="32">
        <v>1.25</v>
      </c>
      <c r="F226" s="48">
        <v>11.72</v>
      </c>
      <c r="I226" s="102">
        <v>45505</v>
      </c>
      <c r="J226" s="103">
        <v>20</v>
      </c>
      <c r="K226" s="104">
        <v>0.10979999999999999</v>
      </c>
      <c r="L226" s="105">
        <v>3.0139999999999998</v>
      </c>
      <c r="M226" s="106" t="s">
        <v>67</v>
      </c>
      <c r="N226" s="107">
        <v>11.72</v>
      </c>
    </row>
    <row r="227" spans="1:30" s="29" customFormat="1" ht="12" x14ac:dyDescent="0.2">
      <c r="A227" s="30">
        <v>45506</v>
      </c>
      <c r="B227" s="31">
        <v>20.100000000000001</v>
      </c>
      <c r="C227" s="34">
        <v>9.35E-2</v>
      </c>
      <c r="D227" s="33">
        <v>3.2189999999999999</v>
      </c>
      <c r="E227" s="32">
        <v>2.0299999999999998</v>
      </c>
      <c r="F227" s="48">
        <v>7.633</v>
      </c>
      <c r="I227" s="102">
        <v>45506</v>
      </c>
      <c r="J227" s="103">
        <v>20.100000000000001</v>
      </c>
      <c r="K227" s="104">
        <v>9.35E-2</v>
      </c>
      <c r="L227" s="105">
        <v>3.2189999999999999</v>
      </c>
      <c r="M227" s="106">
        <v>2.0299999999999998</v>
      </c>
      <c r="N227" s="107">
        <v>7.633</v>
      </c>
    </row>
    <row r="228" spans="1:30" s="29" customFormat="1" ht="12" x14ac:dyDescent="0.2">
      <c r="A228" s="30">
        <v>45507</v>
      </c>
      <c r="B228" s="31">
        <v>14.1</v>
      </c>
      <c r="C228" s="34">
        <v>7.4200000000000002E-2</v>
      </c>
      <c r="D228" s="33">
        <v>3.7229999999999999</v>
      </c>
      <c r="E228" s="32">
        <v>1.25</v>
      </c>
      <c r="F228" s="48">
        <v>12.776</v>
      </c>
      <c r="I228" s="102">
        <v>45507</v>
      </c>
      <c r="J228" s="103">
        <v>14.1</v>
      </c>
      <c r="K228" s="104">
        <v>7.4200000000000002E-2</v>
      </c>
      <c r="L228" s="105">
        <v>3.7229999999999999</v>
      </c>
      <c r="M228" s="106" t="s">
        <v>67</v>
      </c>
      <c r="N228" s="107">
        <v>12.776</v>
      </c>
    </row>
    <row r="229" spans="1:30" s="29" customFormat="1" ht="12" x14ac:dyDescent="0.2">
      <c r="A229" s="30">
        <v>45508</v>
      </c>
      <c r="B229" s="31">
        <v>11.2</v>
      </c>
      <c r="C229" s="34">
        <v>3.2399999999999998E-2</v>
      </c>
      <c r="D229" s="33">
        <v>1.286</v>
      </c>
      <c r="E229" s="32">
        <v>1.27</v>
      </c>
      <c r="F229" s="48">
        <v>2.5430000000000001</v>
      </c>
      <c r="I229" s="102">
        <v>45508</v>
      </c>
      <c r="J229" s="103">
        <v>11.2</v>
      </c>
      <c r="K229" s="104">
        <v>3.2399999999999998E-2</v>
      </c>
      <c r="L229" s="105">
        <v>1.286</v>
      </c>
      <c r="M229" s="106" t="s">
        <v>67</v>
      </c>
      <c r="N229" s="107">
        <v>2.5430000000000001</v>
      </c>
    </row>
    <row r="230" spans="1:30" s="29" customFormat="1" ht="12" x14ac:dyDescent="0.2">
      <c r="A230" s="30">
        <v>45509</v>
      </c>
      <c r="B230" s="31">
        <v>15.1</v>
      </c>
      <c r="C230" s="34">
        <v>0.1208</v>
      </c>
      <c r="D230" s="33">
        <v>2.3170000000000002</v>
      </c>
      <c r="E230" s="32">
        <v>1.91</v>
      </c>
      <c r="F230" s="48">
        <v>8.7970000000000006</v>
      </c>
      <c r="I230" s="102">
        <v>45509</v>
      </c>
      <c r="J230" s="103">
        <v>15.1</v>
      </c>
      <c r="K230" s="104">
        <v>0.1208</v>
      </c>
      <c r="L230" s="105">
        <v>2.3170000000000002</v>
      </c>
      <c r="M230" s="106">
        <v>1.91</v>
      </c>
      <c r="N230" s="107">
        <v>8.7970000000000006</v>
      </c>
    </row>
    <row r="231" spans="1:30" s="29" customFormat="1" ht="12" x14ac:dyDescent="0.2">
      <c r="A231" s="30">
        <v>45510</v>
      </c>
      <c r="B231" s="31">
        <v>15.7</v>
      </c>
      <c r="C231" s="34">
        <v>0.2324</v>
      </c>
      <c r="D231" s="33">
        <v>9.07</v>
      </c>
      <c r="E231" s="32">
        <v>1.59</v>
      </c>
      <c r="F231" s="48">
        <v>18.481999999999999</v>
      </c>
      <c r="I231" s="102">
        <v>45510</v>
      </c>
      <c r="J231" s="103">
        <v>15.7</v>
      </c>
      <c r="K231" s="104">
        <v>0.2324</v>
      </c>
      <c r="L231" s="105">
        <v>9.07</v>
      </c>
      <c r="M231" s="106">
        <v>1.59</v>
      </c>
      <c r="N231" s="107">
        <v>18.481999999999999</v>
      </c>
      <c r="Q231" s="65"/>
      <c r="R231" s="65"/>
      <c r="S231" s="65"/>
      <c r="T231" s="65"/>
      <c r="U231" s="65"/>
      <c r="V231" s="65"/>
      <c r="W231" s="65"/>
      <c r="X231" s="65"/>
      <c r="Y231" s="65"/>
      <c r="Z231" s="65"/>
      <c r="AA231" s="65"/>
      <c r="AB231" s="65"/>
      <c r="AC231" s="65"/>
      <c r="AD231" s="65"/>
    </row>
    <row r="232" spans="1:30" s="29" customFormat="1" ht="12" x14ac:dyDescent="0.2">
      <c r="A232" s="30">
        <v>45511</v>
      </c>
      <c r="B232" s="31">
        <v>13.2</v>
      </c>
      <c r="C232" s="34">
        <v>0.1246</v>
      </c>
      <c r="D232" s="33">
        <v>4.8869999999999996</v>
      </c>
      <c r="E232" s="32">
        <v>0.96</v>
      </c>
      <c r="F232" s="48">
        <v>10.433999999999999</v>
      </c>
      <c r="I232" s="102">
        <v>45511</v>
      </c>
      <c r="J232" s="103">
        <v>13.2</v>
      </c>
      <c r="K232" s="104">
        <v>0.1246</v>
      </c>
      <c r="L232" s="105">
        <v>4.8869999999999996</v>
      </c>
      <c r="M232" s="106" t="s">
        <v>67</v>
      </c>
      <c r="N232" s="107">
        <v>10.433999999999999</v>
      </c>
      <c r="Q232" s="65"/>
      <c r="R232" s="65"/>
      <c r="S232" s="65"/>
      <c r="T232" s="65"/>
      <c r="U232" s="65"/>
      <c r="V232" s="65"/>
      <c r="W232" s="65"/>
      <c r="X232" s="65"/>
      <c r="Y232" s="65"/>
      <c r="Z232" s="65"/>
      <c r="AA232" s="65"/>
      <c r="AB232" s="65"/>
      <c r="AC232" s="65"/>
      <c r="AD232" s="65"/>
    </row>
    <row r="233" spans="1:30" s="29" customFormat="1" ht="12" x14ac:dyDescent="0.2">
      <c r="A233" s="30">
        <v>45512</v>
      </c>
      <c r="B233" s="31">
        <v>11.7</v>
      </c>
      <c r="C233" s="34">
        <v>3.15E-2</v>
      </c>
      <c r="D233" s="33">
        <v>0.86899999999999999</v>
      </c>
      <c r="E233" s="32">
        <v>1.24</v>
      </c>
      <c r="F233" s="48">
        <v>1.802</v>
      </c>
      <c r="I233" s="102">
        <v>45512</v>
      </c>
      <c r="J233" s="103">
        <v>11.7</v>
      </c>
      <c r="K233" s="104">
        <v>3.15E-2</v>
      </c>
      <c r="L233" s="105">
        <v>0.86899999999999999</v>
      </c>
      <c r="M233" s="106" t="s">
        <v>67</v>
      </c>
      <c r="N233" s="107">
        <v>1.802</v>
      </c>
      <c r="Q233" s="65"/>
      <c r="R233" s="65"/>
      <c r="S233" s="65"/>
      <c r="T233" s="65"/>
      <c r="U233" s="65"/>
      <c r="V233" s="65"/>
      <c r="W233" s="65"/>
      <c r="X233" s="65"/>
      <c r="Y233" s="65"/>
      <c r="Z233" s="65"/>
      <c r="AA233" s="65"/>
      <c r="AB233" s="65"/>
      <c r="AC233" s="65"/>
      <c r="AD233" s="65"/>
    </row>
    <row r="234" spans="1:30" s="29" customFormat="1" ht="12" x14ac:dyDescent="0.2">
      <c r="A234" s="30">
        <v>45513</v>
      </c>
      <c r="B234" s="31">
        <v>12.2</v>
      </c>
      <c r="C234" s="34">
        <v>3.5000000000000001E-3</v>
      </c>
      <c r="D234" s="33">
        <v>7.9000000000000001E-2</v>
      </c>
      <c r="E234" s="32">
        <v>1.4</v>
      </c>
      <c r="F234" s="48">
        <v>0.24299999999999999</v>
      </c>
      <c r="I234" s="102">
        <v>45513</v>
      </c>
      <c r="J234" s="103">
        <v>12.2</v>
      </c>
      <c r="K234" s="104">
        <v>3.5000000000000001E-3</v>
      </c>
      <c r="L234" s="105">
        <v>7.9000000000000001E-2</v>
      </c>
      <c r="M234" s="106" t="s">
        <v>67</v>
      </c>
      <c r="N234" s="107">
        <v>0.24299999999999999</v>
      </c>
      <c r="Q234" s="65"/>
      <c r="R234" s="65"/>
      <c r="S234" s="130"/>
      <c r="T234" s="65"/>
      <c r="U234" s="65"/>
      <c r="V234" s="65"/>
      <c r="W234" s="65"/>
      <c r="X234" s="65"/>
      <c r="Y234" s="130"/>
      <c r="Z234" s="65"/>
      <c r="AA234" s="65"/>
      <c r="AB234" s="65"/>
      <c r="AC234" s="65"/>
      <c r="AD234" s="65"/>
    </row>
    <row r="235" spans="1:30" s="29" customFormat="1" ht="12" x14ac:dyDescent="0.2">
      <c r="A235" s="30">
        <v>45514</v>
      </c>
      <c r="B235" s="31">
        <v>13.1</v>
      </c>
      <c r="C235" s="34">
        <v>0.10979999999999999</v>
      </c>
      <c r="D235" s="33">
        <v>3.3090000000000002</v>
      </c>
      <c r="E235" s="32">
        <v>0.47</v>
      </c>
      <c r="F235" s="48">
        <v>5.2910000000000004</v>
      </c>
      <c r="I235" s="102">
        <v>45514</v>
      </c>
      <c r="J235" s="103">
        <v>13.1</v>
      </c>
      <c r="K235" s="104">
        <v>0.10979999999999999</v>
      </c>
      <c r="L235" s="105">
        <v>3.3090000000000002</v>
      </c>
      <c r="M235" s="106" t="s">
        <v>30</v>
      </c>
      <c r="N235" s="107">
        <v>5.2910000000000004</v>
      </c>
      <c r="Q235" s="65"/>
      <c r="R235" s="65"/>
      <c r="S235" s="130"/>
      <c r="T235" s="65"/>
      <c r="U235" s="65"/>
      <c r="V235" s="65"/>
      <c r="W235" s="65"/>
      <c r="X235" s="65"/>
      <c r="Y235" s="130"/>
      <c r="Z235" s="65"/>
      <c r="AA235" s="65"/>
      <c r="AB235" s="65"/>
      <c r="AC235" s="65"/>
      <c r="AD235" s="65"/>
    </row>
    <row r="236" spans="1:30" s="29" customFormat="1" ht="12" x14ac:dyDescent="0.2">
      <c r="A236" s="30">
        <v>45515</v>
      </c>
      <c r="B236" s="31">
        <v>14.6</v>
      </c>
      <c r="C236" s="34">
        <v>0.1641</v>
      </c>
      <c r="D236" s="33">
        <v>4.6879999999999997</v>
      </c>
      <c r="E236" s="32">
        <v>0.88</v>
      </c>
      <c r="F236" s="48">
        <v>9.3840000000000003</v>
      </c>
      <c r="I236" s="102">
        <v>45515</v>
      </c>
      <c r="J236" s="103">
        <v>14.6</v>
      </c>
      <c r="K236" s="104">
        <v>0.1641</v>
      </c>
      <c r="L236" s="105">
        <v>4.6879999999999997</v>
      </c>
      <c r="M236" s="106" t="s">
        <v>67</v>
      </c>
      <c r="N236" s="107">
        <v>9.3840000000000003</v>
      </c>
      <c r="Q236" s="65"/>
      <c r="R236" s="65"/>
      <c r="S236" s="130"/>
      <c r="T236" s="65"/>
      <c r="U236" s="65"/>
      <c r="V236" s="65"/>
      <c r="W236" s="65"/>
      <c r="X236" s="65"/>
      <c r="Y236" s="130"/>
      <c r="Z236" s="65"/>
      <c r="AA236" s="65"/>
      <c r="AB236" s="65"/>
      <c r="AC236" s="65"/>
      <c r="AD236" s="65"/>
    </row>
    <row r="237" spans="1:30" s="29" customFormat="1" ht="12" x14ac:dyDescent="0.2">
      <c r="A237" s="30">
        <v>45516</v>
      </c>
      <c r="B237" s="31">
        <v>21.5</v>
      </c>
      <c r="C237" s="34">
        <v>0.16889999999999999</v>
      </c>
      <c r="D237" s="33">
        <v>6.3929999999999998</v>
      </c>
      <c r="E237" s="32">
        <v>1.64</v>
      </c>
      <c r="F237" s="48">
        <v>10.797000000000001</v>
      </c>
      <c r="I237" s="102">
        <v>45516</v>
      </c>
      <c r="J237" s="103">
        <v>21.5</v>
      </c>
      <c r="K237" s="104">
        <v>0.16889999999999999</v>
      </c>
      <c r="L237" s="105">
        <v>6.3929999999999998</v>
      </c>
      <c r="M237" s="106">
        <v>1.64</v>
      </c>
      <c r="N237" s="107">
        <v>10.797000000000001</v>
      </c>
      <c r="Q237" s="65"/>
      <c r="R237" s="65"/>
      <c r="S237" s="130"/>
      <c r="T237" s="65"/>
      <c r="U237" s="65"/>
      <c r="V237" s="65"/>
      <c r="W237" s="65"/>
      <c r="X237" s="65"/>
      <c r="Y237" s="130"/>
      <c r="Z237" s="65"/>
      <c r="AA237" s="65"/>
      <c r="AB237" s="65"/>
      <c r="AC237" s="65"/>
      <c r="AD237" s="65"/>
    </row>
    <row r="238" spans="1:30" s="29" customFormat="1" ht="12" x14ac:dyDescent="0.2">
      <c r="A238" s="30">
        <v>45517</v>
      </c>
      <c r="B238" s="31">
        <v>18.899999999999999</v>
      </c>
      <c r="C238" s="34">
        <v>0.13589999999999999</v>
      </c>
      <c r="D238" s="33">
        <v>2.9870000000000001</v>
      </c>
      <c r="E238" s="32">
        <v>2.99</v>
      </c>
      <c r="F238" s="48">
        <v>4.4470000000000001</v>
      </c>
      <c r="I238" s="102">
        <v>45517</v>
      </c>
      <c r="J238" s="103">
        <v>18.899999999999999</v>
      </c>
      <c r="K238" s="104">
        <v>0.13589999999999999</v>
      </c>
      <c r="L238" s="105">
        <v>2.9870000000000001</v>
      </c>
      <c r="M238" s="106">
        <v>2.99</v>
      </c>
      <c r="N238" s="107">
        <v>4.4470000000000001</v>
      </c>
      <c r="Q238" s="65"/>
      <c r="R238" s="65"/>
      <c r="S238" s="130"/>
      <c r="T238" s="65"/>
      <c r="U238" s="65"/>
      <c r="V238" s="65"/>
      <c r="W238" s="65"/>
      <c r="X238" s="65"/>
      <c r="Y238" s="130"/>
      <c r="Z238" s="65"/>
      <c r="AA238" s="65"/>
      <c r="AB238" s="65"/>
      <c r="AC238" s="65"/>
      <c r="AD238" s="65"/>
    </row>
    <row r="239" spans="1:30" s="29" customFormat="1" ht="12" x14ac:dyDescent="0.2">
      <c r="A239" s="30">
        <v>45518</v>
      </c>
      <c r="B239" s="31">
        <v>14.3</v>
      </c>
      <c r="C239" s="34">
        <v>9.1999999999999998E-2</v>
      </c>
      <c r="D239" s="33">
        <v>5.77</v>
      </c>
      <c r="E239" s="32">
        <v>3.67</v>
      </c>
      <c r="F239" s="48">
        <v>4.3899999999999997</v>
      </c>
      <c r="I239" s="102">
        <v>45518</v>
      </c>
      <c r="J239" s="103">
        <v>14.3</v>
      </c>
      <c r="K239" s="104">
        <v>9.1999999999999998E-2</v>
      </c>
      <c r="L239" s="105">
        <v>5.77</v>
      </c>
      <c r="M239" s="106">
        <v>3.67</v>
      </c>
      <c r="N239" s="107">
        <v>4.3899999999999997</v>
      </c>
      <c r="Q239" s="65"/>
      <c r="R239" s="65"/>
      <c r="S239" s="130"/>
      <c r="T239" s="65"/>
      <c r="U239" s="65"/>
      <c r="V239" s="65"/>
      <c r="W239" s="65"/>
      <c r="X239" s="65"/>
      <c r="Y239" s="130"/>
      <c r="Z239" s="65"/>
      <c r="AA239" s="65"/>
      <c r="AB239" s="65"/>
      <c r="AC239" s="65"/>
      <c r="AD239" s="65"/>
    </row>
    <row r="240" spans="1:30" s="29" customFormat="1" ht="12" x14ac:dyDescent="0.2">
      <c r="A240" s="30">
        <v>45519</v>
      </c>
      <c r="B240" s="31">
        <v>10.8</v>
      </c>
      <c r="C240" s="34">
        <v>3.1199999999999999E-2</v>
      </c>
      <c r="D240" s="33">
        <v>0.99199999999999999</v>
      </c>
      <c r="E240" s="32">
        <v>3.03</v>
      </c>
      <c r="F240" s="48">
        <v>1.4570000000000001</v>
      </c>
      <c r="I240" s="102">
        <v>45519</v>
      </c>
      <c r="J240" s="103">
        <v>10.8</v>
      </c>
      <c r="K240" s="104">
        <v>3.1199999999999999E-2</v>
      </c>
      <c r="L240" s="105">
        <v>0.99199999999999999</v>
      </c>
      <c r="M240" s="106">
        <v>3.03</v>
      </c>
      <c r="N240" s="107">
        <v>1.4570000000000001</v>
      </c>
      <c r="Q240" s="65"/>
      <c r="R240" s="65"/>
      <c r="S240" s="130"/>
      <c r="T240" s="65"/>
      <c r="U240" s="65"/>
      <c r="V240" s="65"/>
      <c r="W240" s="65"/>
      <c r="X240" s="65"/>
      <c r="Y240" s="130"/>
      <c r="Z240" s="65"/>
      <c r="AA240" s="65"/>
      <c r="AB240" s="65"/>
      <c r="AC240" s="65"/>
      <c r="AD240" s="65"/>
    </row>
    <row r="241" spans="1:30" s="29" customFormat="1" ht="12" x14ac:dyDescent="0.2">
      <c r="A241" s="30">
        <v>45520</v>
      </c>
      <c r="B241" s="31">
        <v>10.6</v>
      </c>
      <c r="C241" s="34">
        <v>5.62E-2</v>
      </c>
      <c r="D241" s="33">
        <v>2.645</v>
      </c>
      <c r="E241" s="32">
        <v>1.26</v>
      </c>
      <c r="F241" s="48">
        <v>3.9660000000000002</v>
      </c>
      <c r="I241" s="102">
        <v>45520</v>
      </c>
      <c r="J241" s="103">
        <v>10.6</v>
      </c>
      <c r="K241" s="104">
        <v>5.62E-2</v>
      </c>
      <c r="L241" s="105">
        <v>2.645</v>
      </c>
      <c r="M241" s="106" t="s">
        <v>67</v>
      </c>
      <c r="N241" s="107">
        <v>3.9660000000000002</v>
      </c>
      <c r="Q241" s="65"/>
      <c r="R241" s="65"/>
      <c r="S241" s="130"/>
      <c r="T241" s="65"/>
      <c r="U241" s="65"/>
      <c r="V241" s="65"/>
      <c r="W241" s="65"/>
      <c r="X241" s="65"/>
      <c r="Y241" s="130"/>
      <c r="Z241" s="65"/>
      <c r="AA241" s="65"/>
      <c r="AB241" s="65"/>
      <c r="AC241" s="65"/>
      <c r="AD241" s="65"/>
    </row>
    <row r="242" spans="1:30" s="29" customFormat="1" ht="12" x14ac:dyDescent="0.2">
      <c r="A242" s="30">
        <v>45521</v>
      </c>
      <c r="B242" s="31">
        <v>6.3</v>
      </c>
      <c r="C242" s="34">
        <v>8.3000000000000001E-3</v>
      </c>
      <c r="D242" s="33">
        <v>0.65700000000000003</v>
      </c>
      <c r="E242" s="32">
        <v>3.83</v>
      </c>
      <c r="F242" s="48">
        <v>0.97299999999999998</v>
      </c>
      <c r="I242" s="102">
        <v>45521</v>
      </c>
      <c r="J242" s="103">
        <v>6.3</v>
      </c>
      <c r="K242" s="104">
        <v>8.3000000000000001E-3</v>
      </c>
      <c r="L242" s="105">
        <v>0.65700000000000003</v>
      </c>
      <c r="M242" s="106">
        <v>3.83</v>
      </c>
      <c r="N242" s="107">
        <v>0.97299999999999998</v>
      </c>
      <c r="Q242" s="65"/>
      <c r="R242" s="65"/>
      <c r="S242" s="130"/>
      <c r="T242" s="65"/>
      <c r="U242" s="65"/>
      <c r="V242" s="65"/>
      <c r="W242" s="65"/>
      <c r="X242" s="65"/>
      <c r="Y242" s="130"/>
      <c r="Z242" s="65"/>
      <c r="AA242" s="65"/>
      <c r="AB242" s="65"/>
      <c r="AC242" s="65"/>
      <c r="AD242" s="65"/>
    </row>
    <row r="243" spans="1:30" s="29" customFormat="1" ht="12" x14ac:dyDescent="0.2">
      <c r="A243" s="30">
        <v>45522</v>
      </c>
      <c r="B243" s="31">
        <v>9.6</v>
      </c>
      <c r="C243" s="34">
        <v>8.3999999999999995E-3</v>
      </c>
      <c r="D243" s="33">
        <v>0.53600000000000003</v>
      </c>
      <c r="E243" s="32">
        <v>0.35</v>
      </c>
      <c r="F243" s="48">
        <v>0.77700000000000002</v>
      </c>
      <c r="I243" s="102">
        <v>45522</v>
      </c>
      <c r="J243" s="103">
        <v>9.6</v>
      </c>
      <c r="K243" s="104">
        <v>8.3999999999999995E-3</v>
      </c>
      <c r="L243" s="105">
        <v>0.53600000000000003</v>
      </c>
      <c r="M243" s="106" t="s">
        <v>30</v>
      </c>
      <c r="N243" s="107">
        <v>0.77700000000000002</v>
      </c>
      <c r="Q243" s="65"/>
      <c r="R243" s="65"/>
      <c r="S243" s="65"/>
      <c r="T243" s="65"/>
      <c r="U243" s="65"/>
      <c r="V243" s="65"/>
      <c r="W243" s="65"/>
      <c r="X243" s="65"/>
      <c r="Y243" s="65"/>
      <c r="Z243" s="65"/>
      <c r="AA243" s="65"/>
      <c r="AB243" s="65"/>
      <c r="AC243" s="65"/>
      <c r="AD243" s="65"/>
    </row>
    <row r="244" spans="1:30" s="29" customFormat="1" ht="12" x14ac:dyDescent="0.2">
      <c r="A244" s="30">
        <v>45523</v>
      </c>
      <c r="B244" s="31">
        <v>14.6</v>
      </c>
      <c r="C244" s="34">
        <v>0.1434</v>
      </c>
      <c r="D244" s="33">
        <v>6.3259999999999996</v>
      </c>
      <c r="E244" s="32">
        <v>1.3</v>
      </c>
      <c r="F244" s="48">
        <v>8.3420000000000005</v>
      </c>
      <c r="I244" s="102">
        <v>45523</v>
      </c>
      <c r="J244" s="103">
        <v>14.6</v>
      </c>
      <c r="K244" s="104">
        <v>0.1434</v>
      </c>
      <c r="L244" s="105">
        <v>6.3259999999999996</v>
      </c>
      <c r="M244" s="106" t="s">
        <v>67</v>
      </c>
      <c r="N244" s="107">
        <v>8.3420000000000005</v>
      </c>
      <c r="Q244" s="65"/>
      <c r="R244" s="65"/>
      <c r="S244" s="65"/>
      <c r="T244" s="65"/>
      <c r="U244" s="65"/>
      <c r="V244" s="65"/>
      <c r="W244" s="65"/>
      <c r="X244" s="65"/>
      <c r="Y244" s="65"/>
      <c r="Z244" s="65"/>
      <c r="AA244" s="65"/>
      <c r="AB244" s="65"/>
      <c r="AC244" s="65"/>
      <c r="AD244" s="65"/>
    </row>
    <row r="245" spans="1:30" s="29" customFormat="1" ht="12" x14ac:dyDescent="0.2">
      <c r="A245" s="30">
        <v>45524</v>
      </c>
      <c r="B245" s="31">
        <v>18.100000000000001</v>
      </c>
      <c r="C245" s="34">
        <v>0.26</v>
      </c>
      <c r="D245" s="33">
        <v>11.092000000000001</v>
      </c>
      <c r="E245" s="32">
        <v>2.2999999999999998</v>
      </c>
      <c r="F245" s="48">
        <v>14.467000000000001</v>
      </c>
      <c r="I245" s="102">
        <v>45524</v>
      </c>
      <c r="J245" s="103">
        <v>18.100000000000001</v>
      </c>
      <c r="K245" s="104">
        <v>0.26</v>
      </c>
      <c r="L245" s="105">
        <v>11.092000000000001</v>
      </c>
      <c r="M245" s="106">
        <v>2.2999999999999998</v>
      </c>
      <c r="N245" s="107">
        <v>14.467000000000001</v>
      </c>
      <c r="Q245" s="65"/>
      <c r="R245" s="65"/>
      <c r="S245" s="65"/>
      <c r="T245" s="65"/>
      <c r="U245" s="65"/>
      <c r="V245" s="65"/>
      <c r="W245" s="65"/>
      <c r="X245" s="65"/>
      <c r="Y245" s="65"/>
      <c r="Z245" s="65"/>
      <c r="AA245" s="65"/>
      <c r="AB245" s="65"/>
      <c r="AC245" s="65"/>
      <c r="AD245" s="65"/>
    </row>
    <row r="246" spans="1:30" s="29" customFormat="1" ht="12" x14ac:dyDescent="0.2">
      <c r="A246" s="30">
        <v>45525</v>
      </c>
      <c r="B246" s="31">
        <v>10.7</v>
      </c>
      <c r="C246" s="34">
        <v>1.43E-2</v>
      </c>
      <c r="D246" s="33">
        <v>0.28799999999999998</v>
      </c>
      <c r="E246" s="32">
        <v>1.58</v>
      </c>
      <c r="F246" s="48">
        <v>0.76100000000000001</v>
      </c>
      <c r="I246" s="102">
        <v>45525</v>
      </c>
      <c r="J246" s="103">
        <v>10.7</v>
      </c>
      <c r="K246" s="104">
        <v>1.43E-2</v>
      </c>
      <c r="L246" s="105">
        <v>0.28799999999999998</v>
      </c>
      <c r="M246" s="106" t="s">
        <v>66</v>
      </c>
      <c r="N246" s="107">
        <v>0.76100000000000001</v>
      </c>
      <c r="Q246" s="65"/>
      <c r="R246" s="65"/>
      <c r="S246" s="65"/>
      <c r="T246" s="65"/>
      <c r="U246" s="65"/>
      <c r="V246" s="65"/>
      <c r="W246" s="65"/>
      <c r="X246" s="65"/>
      <c r="Y246" s="65"/>
      <c r="Z246" s="65"/>
      <c r="AA246" s="65"/>
      <c r="AB246" s="65"/>
      <c r="AC246" s="65"/>
      <c r="AD246" s="65"/>
    </row>
    <row r="247" spans="1:30" s="29" customFormat="1" ht="12" x14ac:dyDescent="0.2">
      <c r="A247" s="30">
        <v>45526</v>
      </c>
      <c r="B247" s="31">
        <v>10.6</v>
      </c>
      <c r="C247" s="34">
        <v>1.41E-2</v>
      </c>
      <c r="D247" s="33">
        <v>0.19</v>
      </c>
      <c r="E247" s="32">
        <v>1.57</v>
      </c>
      <c r="F247" s="48">
        <v>0.52900000000000003</v>
      </c>
      <c r="I247" s="102">
        <v>45526</v>
      </c>
      <c r="J247" s="103">
        <v>10.6</v>
      </c>
      <c r="K247" s="104">
        <v>1.41E-2</v>
      </c>
      <c r="L247" s="105">
        <v>0.19</v>
      </c>
      <c r="M247" s="106" t="s">
        <v>67</v>
      </c>
      <c r="N247" s="107">
        <v>0.52900000000000003</v>
      </c>
    </row>
    <row r="248" spans="1:30" s="29" customFormat="1" ht="12" x14ac:dyDescent="0.2">
      <c r="A248" s="30">
        <v>45527</v>
      </c>
      <c r="B248" s="31">
        <v>7.4</v>
      </c>
      <c r="C248" s="34">
        <v>1.6999999999999999E-3</v>
      </c>
      <c r="D248" s="33">
        <v>4.4999999999999998E-2</v>
      </c>
      <c r="E248" s="32">
        <v>0.04</v>
      </c>
      <c r="F248" s="48">
        <v>0.121</v>
      </c>
      <c r="I248" s="102">
        <v>45527</v>
      </c>
      <c r="J248" s="103">
        <v>7.4</v>
      </c>
      <c r="K248" s="104">
        <v>1.6999999999999999E-3</v>
      </c>
      <c r="L248" s="105">
        <v>4.4999999999999998E-2</v>
      </c>
      <c r="M248" s="106" t="s">
        <v>30</v>
      </c>
      <c r="N248" s="107">
        <v>0.121</v>
      </c>
    </row>
    <row r="249" spans="1:30" s="29" customFormat="1" ht="12" x14ac:dyDescent="0.2">
      <c r="A249" s="30">
        <v>45528</v>
      </c>
      <c r="B249" s="31">
        <v>8.5</v>
      </c>
      <c r="C249" s="34">
        <v>2.3199999999999998E-2</v>
      </c>
      <c r="D249" s="33">
        <v>0.59399999999999997</v>
      </c>
      <c r="E249" s="32">
        <v>0.48</v>
      </c>
      <c r="F249" s="48">
        <v>1.1399999999999999</v>
      </c>
      <c r="I249" s="102">
        <v>45528</v>
      </c>
      <c r="J249" s="103">
        <v>8.5</v>
      </c>
      <c r="K249" s="104">
        <v>2.3199999999999998E-2</v>
      </c>
      <c r="L249" s="105">
        <v>0.59399999999999997</v>
      </c>
      <c r="M249" s="106" t="s">
        <v>30</v>
      </c>
      <c r="N249" s="107">
        <v>1.1399999999999999</v>
      </c>
    </row>
    <row r="250" spans="1:30" s="29" customFormat="1" ht="12" x14ac:dyDescent="0.2">
      <c r="A250" s="30">
        <v>45529</v>
      </c>
      <c r="B250" s="31">
        <v>11.2</v>
      </c>
      <c r="C250" s="34">
        <v>7.0099999999999996E-2</v>
      </c>
      <c r="D250" s="33">
        <v>1.8280000000000001</v>
      </c>
      <c r="E250" s="32">
        <v>1.87</v>
      </c>
      <c r="F250" s="48">
        <v>3.0110000000000001</v>
      </c>
      <c r="I250" s="102">
        <v>45529</v>
      </c>
      <c r="J250" s="103">
        <v>11.2</v>
      </c>
      <c r="K250" s="104">
        <v>7.0099999999999996E-2</v>
      </c>
      <c r="L250" s="105">
        <v>1.8280000000000001</v>
      </c>
      <c r="M250" s="106">
        <v>1.87</v>
      </c>
      <c r="N250" s="107">
        <v>3.0110000000000001</v>
      </c>
    </row>
    <row r="251" spans="1:30" s="29" customFormat="1" ht="12" x14ac:dyDescent="0.2">
      <c r="A251" s="30">
        <v>45530</v>
      </c>
      <c r="B251" s="31">
        <v>12.5</v>
      </c>
      <c r="C251" s="34">
        <v>0.19500000000000001</v>
      </c>
      <c r="D251" s="33">
        <v>3.3330000000000002</v>
      </c>
      <c r="E251" s="32">
        <v>1.1599999999999999</v>
      </c>
      <c r="F251" s="48">
        <v>8.0399999999999991</v>
      </c>
      <c r="I251" s="102">
        <v>45530</v>
      </c>
      <c r="J251" s="103">
        <v>12.5</v>
      </c>
      <c r="K251" s="104">
        <v>0.19500000000000001</v>
      </c>
      <c r="L251" s="105">
        <v>3.3330000000000002</v>
      </c>
      <c r="M251" s="106" t="s">
        <v>66</v>
      </c>
      <c r="N251" s="107">
        <v>8.0399999999999991</v>
      </c>
    </row>
    <row r="252" spans="1:30" s="29" customFormat="1" ht="12" x14ac:dyDescent="0.2">
      <c r="A252" s="30">
        <v>45531</v>
      </c>
      <c r="B252" s="31">
        <v>14.1</v>
      </c>
      <c r="C252" s="34">
        <v>0.308</v>
      </c>
      <c r="D252" s="33">
        <v>9.9649999999999999</v>
      </c>
      <c r="E252" s="32">
        <v>1.47</v>
      </c>
      <c r="F252" s="48">
        <v>19.63</v>
      </c>
      <c r="I252" s="102">
        <v>45531</v>
      </c>
      <c r="J252" s="103">
        <v>14.1</v>
      </c>
      <c r="K252" s="104">
        <v>0.308</v>
      </c>
      <c r="L252" s="105">
        <v>9.9649999999999999</v>
      </c>
      <c r="M252" s="106" t="s">
        <v>66</v>
      </c>
      <c r="N252" s="107">
        <v>19.63</v>
      </c>
    </row>
    <row r="253" spans="1:30" s="29" customFormat="1" ht="12" x14ac:dyDescent="0.2">
      <c r="A253" s="30">
        <v>45532</v>
      </c>
      <c r="B253" s="31">
        <v>14.5</v>
      </c>
      <c r="C253" s="34">
        <v>0.36430000000000001</v>
      </c>
      <c r="D253" s="33">
        <v>5.9329999999999998</v>
      </c>
      <c r="E253" s="32">
        <v>4.1500000000000004</v>
      </c>
      <c r="F253" s="48">
        <v>13.835000000000001</v>
      </c>
      <c r="I253" s="102">
        <v>45532</v>
      </c>
      <c r="J253" s="103">
        <v>14.5</v>
      </c>
      <c r="K253" s="104">
        <v>0.36430000000000001</v>
      </c>
      <c r="L253" s="105">
        <v>5.9329999999999998</v>
      </c>
      <c r="M253" s="106">
        <v>4.1500000000000004</v>
      </c>
      <c r="N253" s="107">
        <v>13.835000000000001</v>
      </c>
    </row>
    <row r="254" spans="1:30" s="29" customFormat="1" ht="12" x14ac:dyDescent="0.2">
      <c r="A254" s="30">
        <v>45533</v>
      </c>
      <c r="B254" s="31">
        <v>22</v>
      </c>
      <c r="C254" s="34">
        <v>0.4587</v>
      </c>
      <c r="D254" s="33">
        <v>11.105</v>
      </c>
      <c r="E254" s="32">
        <v>6.01</v>
      </c>
      <c r="F254" s="48">
        <v>21.515999999999998</v>
      </c>
      <c r="I254" s="102">
        <v>45533</v>
      </c>
      <c r="J254" s="103">
        <v>22</v>
      </c>
      <c r="K254" s="104">
        <v>0.4587</v>
      </c>
      <c r="L254" s="105">
        <v>11.105</v>
      </c>
      <c r="M254" s="106">
        <v>6.01</v>
      </c>
      <c r="N254" s="107">
        <v>21.515999999999998</v>
      </c>
    </row>
    <row r="255" spans="1:30" s="29" customFormat="1" ht="12" x14ac:dyDescent="0.2">
      <c r="A255" s="30">
        <v>45534</v>
      </c>
      <c r="B255" s="31">
        <v>13</v>
      </c>
      <c r="C255" s="34">
        <v>5.0000000000000001E-3</v>
      </c>
      <c r="D255" s="33">
        <v>9.6000000000000002E-2</v>
      </c>
      <c r="E255" s="32">
        <v>2.2200000000000002</v>
      </c>
      <c r="F255" s="48">
        <v>0.63</v>
      </c>
      <c r="I255" s="102">
        <v>45534</v>
      </c>
      <c r="J255" s="103">
        <v>13</v>
      </c>
      <c r="K255" s="104">
        <v>5.0000000000000001E-3</v>
      </c>
      <c r="L255" s="105">
        <v>9.6000000000000002E-2</v>
      </c>
      <c r="M255" s="106">
        <v>2.2200000000000002</v>
      </c>
      <c r="N255" s="107">
        <v>0.63</v>
      </c>
    </row>
    <row r="256" spans="1:30" s="29" customFormat="1" ht="12" x14ac:dyDescent="0.2">
      <c r="A256" s="30">
        <v>45535</v>
      </c>
      <c r="B256" s="31">
        <v>15</v>
      </c>
      <c r="C256" s="34">
        <v>1.15E-2</v>
      </c>
      <c r="D256" s="33">
        <v>0.27400000000000002</v>
      </c>
      <c r="E256" s="32">
        <v>1.2</v>
      </c>
      <c r="F256" s="48">
        <v>0.66600000000000004</v>
      </c>
      <c r="I256" s="102">
        <v>45535</v>
      </c>
      <c r="J256" s="103">
        <v>15</v>
      </c>
      <c r="K256" s="104">
        <v>1.15E-2</v>
      </c>
      <c r="L256" s="105">
        <v>0.27400000000000002</v>
      </c>
      <c r="M256" s="106" t="s">
        <v>66</v>
      </c>
      <c r="N256" s="107">
        <v>0.66600000000000004</v>
      </c>
    </row>
    <row r="257" spans="1:14" s="29" customFormat="1" ht="12" x14ac:dyDescent="0.2">
      <c r="A257" s="30">
        <v>45536</v>
      </c>
      <c r="B257" s="31">
        <v>18.399999999999999</v>
      </c>
      <c r="C257" s="34">
        <v>0.1166</v>
      </c>
      <c r="D257" s="33">
        <v>5.4580000000000002</v>
      </c>
      <c r="E257" s="32">
        <v>1.83</v>
      </c>
      <c r="F257" s="48">
        <v>5.91</v>
      </c>
      <c r="I257" s="102">
        <v>45536</v>
      </c>
      <c r="J257" s="103">
        <v>18.399999999999999</v>
      </c>
      <c r="K257" s="104">
        <v>0.1166</v>
      </c>
      <c r="L257" s="105">
        <v>5.4580000000000002</v>
      </c>
      <c r="M257" s="106">
        <v>1.83</v>
      </c>
      <c r="N257" s="107">
        <v>5.91</v>
      </c>
    </row>
    <row r="258" spans="1:14" s="29" customFormat="1" ht="12" x14ac:dyDescent="0.2">
      <c r="A258" s="30">
        <v>45537</v>
      </c>
      <c r="B258" s="31">
        <v>16.3</v>
      </c>
      <c r="C258" s="34">
        <v>0.36899999999999999</v>
      </c>
      <c r="D258" s="33">
        <v>11.028</v>
      </c>
      <c r="E258" s="32">
        <v>2.2000000000000002</v>
      </c>
      <c r="F258" s="48">
        <v>22.155999999999999</v>
      </c>
      <c r="I258" s="102">
        <v>45537</v>
      </c>
      <c r="J258" s="103">
        <v>16.3</v>
      </c>
      <c r="K258" s="104">
        <v>0.36899999999999999</v>
      </c>
      <c r="L258" s="105">
        <v>11.028</v>
      </c>
      <c r="M258" s="106">
        <v>2.2000000000000002</v>
      </c>
      <c r="N258" s="107">
        <v>22.155999999999999</v>
      </c>
    </row>
    <row r="259" spans="1:14" s="29" customFormat="1" ht="12" x14ac:dyDescent="0.2">
      <c r="A259" s="30">
        <v>45538</v>
      </c>
      <c r="B259" s="31">
        <v>11.9</v>
      </c>
      <c r="C259" s="34">
        <v>0.20849999999999999</v>
      </c>
      <c r="D259" s="33">
        <v>2.8730000000000002</v>
      </c>
      <c r="E259" s="32">
        <v>1.92</v>
      </c>
      <c r="F259" s="48">
        <v>8.7690000000000001</v>
      </c>
      <c r="I259" s="102">
        <v>45538</v>
      </c>
      <c r="J259" s="103">
        <v>11.9</v>
      </c>
      <c r="K259" s="104">
        <v>0.20849999999999999</v>
      </c>
      <c r="L259" s="105">
        <v>2.8730000000000002</v>
      </c>
      <c r="M259" s="106">
        <v>1.92</v>
      </c>
      <c r="N259" s="107">
        <v>8.7690000000000001</v>
      </c>
    </row>
    <row r="260" spans="1:14" s="29" customFormat="1" ht="12" x14ac:dyDescent="0.2">
      <c r="A260" s="30">
        <v>45539</v>
      </c>
      <c r="B260" s="31">
        <v>9</v>
      </c>
      <c r="C260" s="34">
        <v>3.2000000000000002E-3</v>
      </c>
      <c r="D260" s="33">
        <v>0.13600000000000001</v>
      </c>
      <c r="E260" s="32">
        <v>2.02</v>
      </c>
      <c r="F260" s="48">
        <v>0.40200000000000002</v>
      </c>
      <c r="I260" s="102">
        <v>45539</v>
      </c>
      <c r="J260" s="103">
        <v>9</v>
      </c>
      <c r="K260" s="104">
        <v>3.2000000000000002E-3</v>
      </c>
      <c r="L260" s="105">
        <v>0.13600000000000001</v>
      </c>
      <c r="M260" s="106">
        <v>2.02</v>
      </c>
      <c r="N260" s="107">
        <v>0.40200000000000002</v>
      </c>
    </row>
    <row r="261" spans="1:14" s="29" customFormat="1" ht="12" x14ac:dyDescent="0.2">
      <c r="A261" s="30">
        <v>45540</v>
      </c>
      <c r="B261" s="31">
        <v>16.399999999999999</v>
      </c>
      <c r="C261" s="34">
        <v>6.0000000000000001E-3</v>
      </c>
      <c r="D261" s="33">
        <v>0.114</v>
      </c>
      <c r="E261" s="32">
        <v>1.72</v>
      </c>
      <c r="F261" s="48">
        <v>0.76200000000000001</v>
      </c>
      <c r="I261" s="102">
        <v>45540</v>
      </c>
      <c r="J261" s="103">
        <v>16.399999999999999</v>
      </c>
      <c r="K261" s="104">
        <v>6.0000000000000001E-3</v>
      </c>
      <c r="L261" s="105">
        <v>0.114</v>
      </c>
      <c r="M261" s="106">
        <v>1.72</v>
      </c>
      <c r="N261" s="107">
        <v>0.76200000000000001</v>
      </c>
    </row>
    <row r="262" spans="1:14" s="29" customFormat="1" ht="12" x14ac:dyDescent="0.2">
      <c r="A262" s="30">
        <v>45541</v>
      </c>
      <c r="B262" s="31">
        <v>15.5</v>
      </c>
      <c r="C262" s="34">
        <v>2.0799999999999999E-2</v>
      </c>
      <c r="D262" s="33">
        <v>0.46800000000000003</v>
      </c>
      <c r="E262" s="32">
        <v>2.14</v>
      </c>
      <c r="F262" s="48">
        <v>1.498</v>
      </c>
      <c r="I262" s="102">
        <v>45541</v>
      </c>
      <c r="J262" s="103">
        <v>15.5</v>
      </c>
      <c r="K262" s="104">
        <v>2.0799999999999999E-2</v>
      </c>
      <c r="L262" s="105">
        <v>0.46800000000000003</v>
      </c>
      <c r="M262" s="106">
        <v>2.14</v>
      </c>
      <c r="N262" s="107">
        <v>1.498</v>
      </c>
    </row>
    <row r="263" spans="1:14" s="29" customFormat="1" ht="12" x14ac:dyDescent="0.2">
      <c r="A263" s="30">
        <v>45542</v>
      </c>
      <c r="B263" s="31">
        <v>10.1</v>
      </c>
      <c r="C263" s="34">
        <v>8.8499999999999995E-2</v>
      </c>
      <c r="D263" s="33">
        <v>1.5589999999999999</v>
      </c>
      <c r="E263" s="32">
        <v>3.57</v>
      </c>
      <c r="F263" s="48">
        <v>4.077</v>
      </c>
      <c r="I263" s="102">
        <v>45542</v>
      </c>
      <c r="J263" s="103">
        <v>10.1</v>
      </c>
      <c r="K263" s="104">
        <v>8.8499999999999995E-2</v>
      </c>
      <c r="L263" s="105">
        <v>1.5589999999999999</v>
      </c>
      <c r="M263" s="106">
        <v>3.57</v>
      </c>
      <c r="N263" s="107">
        <v>4.077</v>
      </c>
    </row>
    <row r="264" spans="1:14" s="29" customFormat="1" ht="12" x14ac:dyDescent="0.2">
      <c r="A264" s="30">
        <v>45543</v>
      </c>
      <c r="B264" s="31">
        <v>7.2</v>
      </c>
      <c r="C264" s="34">
        <v>6.3799999999999996E-2</v>
      </c>
      <c r="D264" s="33">
        <v>1.3759999999999999</v>
      </c>
      <c r="E264" s="32">
        <v>2.67</v>
      </c>
      <c r="F264" s="48">
        <v>3.0249999999999999</v>
      </c>
      <c r="I264" s="102">
        <v>45543</v>
      </c>
      <c r="J264" s="103">
        <v>7.2</v>
      </c>
      <c r="K264" s="104">
        <v>6.3799999999999996E-2</v>
      </c>
      <c r="L264" s="105">
        <v>1.3759999999999999</v>
      </c>
      <c r="M264" s="106">
        <v>2.67</v>
      </c>
      <c r="N264" s="107">
        <v>3.0249999999999999</v>
      </c>
    </row>
    <row r="265" spans="1:14" s="29" customFormat="1" ht="12" x14ac:dyDescent="0.2">
      <c r="A265" s="30">
        <v>45544</v>
      </c>
      <c r="B265" s="31">
        <v>7.5</v>
      </c>
      <c r="C265" s="34">
        <v>3.2000000000000001E-2</v>
      </c>
      <c r="D265" s="33">
        <v>0.246</v>
      </c>
      <c r="E265" s="32">
        <v>1.21</v>
      </c>
      <c r="F265" s="48">
        <v>1.1850000000000001</v>
      </c>
      <c r="I265" s="102">
        <v>45544</v>
      </c>
      <c r="J265" s="103">
        <v>7.5</v>
      </c>
      <c r="K265" s="104">
        <v>3.2000000000000001E-2</v>
      </c>
      <c r="L265" s="105">
        <v>0.246</v>
      </c>
      <c r="M265" s="106" t="s">
        <v>66</v>
      </c>
      <c r="N265" s="107">
        <v>1.1850000000000001</v>
      </c>
    </row>
    <row r="266" spans="1:14" s="29" customFormat="1" ht="12" x14ac:dyDescent="0.2">
      <c r="A266" s="30">
        <v>45545</v>
      </c>
      <c r="B266" s="31">
        <v>10</v>
      </c>
      <c r="C266" s="34">
        <v>2.5999999999999999E-3</v>
      </c>
      <c r="D266" s="33">
        <v>6.8000000000000005E-2</v>
      </c>
      <c r="E266" s="32">
        <v>0.34</v>
      </c>
      <c r="F266" s="48">
        <v>0.20200000000000001</v>
      </c>
      <c r="I266" s="102">
        <v>45545</v>
      </c>
      <c r="J266" s="103">
        <v>10</v>
      </c>
      <c r="K266" s="104">
        <v>2.5999999999999999E-3</v>
      </c>
      <c r="L266" s="105">
        <v>6.8000000000000005E-2</v>
      </c>
      <c r="M266" s="106" t="s">
        <v>30</v>
      </c>
      <c r="N266" s="107">
        <v>0.20200000000000001</v>
      </c>
    </row>
    <row r="267" spans="1:14" s="29" customFormat="1" ht="12" x14ac:dyDescent="0.2">
      <c r="A267" s="30">
        <v>45546</v>
      </c>
      <c r="B267" s="31">
        <v>5.2</v>
      </c>
      <c r="C267" s="34">
        <v>2.5999999999999999E-3</v>
      </c>
      <c r="D267" s="33">
        <v>0.19900000000000001</v>
      </c>
      <c r="E267" s="32">
        <v>0.55000000000000004</v>
      </c>
      <c r="F267" s="48">
        <v>0.248</v>
      </c>
      <c r="I267" s="102">
        <v>45546</v>
      </c>
      <c r="J267" s="103">
        <v>5.2</v>
      </c>
      <c r="K267" s="104">
        <v>2.5999999999999999E-3</v>
      </c>
      <c r="L267" s="105">
        <v>0.19900000000000001</v>
      </c>
      <c r="M267" s="106" t="s">
        <v>68</v>
      </c>
      <c r="N267" s="107">
        <v>0.248</v>
      </c>
    </row>
    <row r="268" spans="1:14" s="29" customFormat="1" ht="12" x14ac:dyDescent="0.2">
      <c r="A268" s="30">
        <v>45547</v>
      </c>
      <c r="B268" s="31">
        <v>5.4</v>
      </c>
      <c r="C268" s="34">
        <v>1.03E-2</v>
      </c>
      <c r="D268" s="33">
        <v>1.2809999999999999</v>
      </c>
      <c r="E268" s="32">
        <v>0.53</v>
      </c>
      <c r="F268" s="48">
        <v>0.65200000000000002</v>
      </c>
      <c r="I268" s="102">
        <v>45547</v>
      </c>
      <c r="J268" s="103">
        <v>5.4</v>
      </c>
      <c r="K268" s="104">
        <v>1.03E-2</v>
      </c>
      <c r="L268" s="105">
        <v>1.2809999999999999</v>
      </c>
      <c r="M268" s="106" t="s">
        <v>30</v>
      </c>
      <c r="N268" s="107">
        <v>0.65200000000000002</v>
      </c>
    </row>
    <row r="269" spans="1:14" s="29" customFormat="1" ht="12" x14ac:dyDescent="0.2">
      <c r="A269" s="30">
        <v>45548</v>
      </c>
      <c r="B269" s="31">
        <v>9.5</v>
      </c>
      <c r="C269" s="34">
        <v>2.6499999999999999E-2</v>
      </c>
      <c r="D269" s="33">
        <v>0.86099999999999999</v>
      </c>
      <c r="E269" s="32">
        <v>0.43</v>
      </c>
      <c r="F269" s="48">
        <v>1.345</v>
      </c>
      <c r="I269" s="102">
        <v>45548</v>
      </c>
      <c r="J269" s="103">
        <v>9.5</v>
      </c>
      <c r="K269" s="104">
        <v>2.6499999999999999E-2</v>
      </c>
      <c r="L269" s="105">
        <v>0.86099999999999999</v>
      </c>
      <c r="M269" s="106" t="s">
        <v>30</v>
      </c>
      <c r="N269" s="107">
        <v>1.345</v>
      </c>
    </row>
    <row r="270" spans="1:14" s="29" customFormat="1" ht="12" x14ac:dyDescent="0.2">
      <c r="A270" s="30">
        <v>45549</v>
      </c>
      <c r="B270" s="31">
        <v>8.8000000000000007</v>
      </c>
      <c r="C270" s="34">
        <v>0.16289999999999999</v>
      </c>
      <c r="D270" s="33">
        <v>5.4909999999999997</v>
      </c>
      <c r="E270" s="32">
        <v>2.88</v>
      </c>
      <c r="F270" s="48">
        <v>7.4089999999999998</v>
      </c>
      <c r="I270" s="102">
        <v>45549</v>
      </c>
      <c r="J270" s="103">
        <v>8.8000000000000007</v>
      </c>
      <c r="K270" s="104">
        <v>0.16289999999999999</v>
      </c>
      <c r="L270" s="105">
        <v>5.4909999999999997</v>
      </c>
      <c r="M270" s="106">
        <v>2.88</v>
      </c>
      <c r="N270" s="107">
        <v>7.4089999999999998</v>
      </c>
    </row>
    <row r="271" spans="1:14" s="29" customFormat="1" ht="12" x14ac:dyDescent="0.2">
      <c r="A271" s="30">
        <v>45550</v>
      </c>
      <c r="B271" s="31">
        <v>13.5</v>
      </c>
      <c r="C271" s="34">
        <v>0.15570000000000001</v>
      </c>
      <c r="D271" s="33">
        <v>5.8470000000000004</v>
      </c>
      <c r="E271" s="32">
        <v>3.65</v>
      </c>
      <c r="F271" s="48">
        <v>6.694</v>
      </c>
      <c r="I271" s="102">
        <v>45550</v>
      </c>
      <c r="J271" s="103">
        <v>13.5</v>
      </c>
      <c r="K271" s="104">
        <v>0.15570000000000001</v>
      </c>
      <c r="L271" s="105">
        <v>5.8470000000000004</v>
      </c>
      <c r="M271" s="106">
        <v>3.65</v>
      </c>
      <c r="N271" s="107">
        <v>6.694</v>
      </c>
    </row>
    <row r="272" spans="1:14" s="29" customFormat="1" ht="12" x14ac:dyDescent="0.2">
      <c r="A272" s="30">
        <v>45551</v>
      </c>
      <c r="B272" s="31">
        <v>16.600000000000001</v>
      </c>
      <c r="C272" s="34">
        <v>3.3599999999999998E-2</v>
      </c>
      <c r="D272" s="33">
        <v>0.70799999999999996</v>
      </c>
      <c r="E272" s="32">
        <v>1.34</v>
      </c>
      <c r="F272" s="48">
        <v>1.2949999999999999</v>
      </c>
      <c r="I272" s="102">
        <v>45551</v>
      </c>
      <c r="J272" s="103">
        <v>16.600000000000001</v>
      </c>
      <c r="K272" s="104">
        <v>3.3599999999999998E-2</v>
      </c>
      <c r="L272" s="105">
        <v>0.70799999999999996</v>
      </c>
      <c r="M272" s="106" t="s">
        <v>68</v>
      </c>
      <c r="N272" s="107">
        <v>1.2949999999999999</v>
      </c>
    </row>
    <row r="273" spans="1:30" s="29" customFormat="1" ht="12" x14ac:dyDescent="0.2">
      <c r="A273" s="30">
        <v>45552</v>
      </c>
      <c r="B273" s="31">
        <v>20.399999999999999</v>
      </c>
      <c r="C273" s="34">
        <v>5.7000000000000002E-3</v>
      </c>
      <c r="D273" s="33">
        <v>0.23599999999999999</v>
      </c>
      <c r="E273" s="32">
        <v>0.95</v>
      </c>
      <c r="F273" s="48">
        <v>0.71599999999999997</v>
      </c>
      <c r="I273" s="102">
        <v>45552</v>
      </c>
      <c r="J273" s="103">
        <v>20.399999999999999</v>
      </c>
      <c r="K273" s="104">
        <v>5.7000000000000002E-3</v>
      </c>
      <c r="L273" s="105">
        <v>0.23599999999999999</v>
      </c>
      <c r="M273" s="106" t="s">
        <v>68</v>
      </c>
      <c r="N273" s="107">
        <v>0.71599999999999997</v>
      </c>
    </row>
    <row r="274" spans="1:30" s="29" customFormat="1" ht="12" x14ac:dyDescent="0.2">
      <c r="A274" s="35">
        <v>45553</v>
      </c>
      <c r="B274" s="36">
        <v>35.4</v>
      </c>
      <c r="C274" s="39">
        <v>7.9000000000000008E-3</v>
      </c>
      <c r="D274" s="38">
        <v>0.26700000000000002</v>
      </c>
      <c r="E274" s="37">
        <v>1.9</v>
      </c>
      <c r="F274" s="49">
        <v>1.5209999999999999</v>
      </c>
      <c r="I274" s="108">
        <v>45553</v>
      </c>
      <c r="J274" s="109">
        <v>35.4</v>
      </c>
      <c r="K274" s="110">
        <v>7.9000000000000008E-3</v>
      </c>
      <c r="L274" s="111">
        <v>0.26700000000000002</v>
      </c>
      <c r="M274" s="112">
        <v>1.9</v>
      </c>
      <c r="N274" s="113">
        <v>1.5209999999999999</v>
      </c>
    </row>
    <row r="275" spans="1:30" s="29" customFormat="1" ht="12" x14ac:dyDescent="0.2">
      <c r="A275" s="30">
        <v>45554</v>
      </c>
      <c r="B275" s="31">
        <v>31.3</v>
      </c>
      <c r="C275" s="34">
        <v>0.1583</v>
      </c>
      <c r="D275" s="33">
        <v>3.1789999999999998</v>
      </c>
      <c r="E275" s="32">
        <v>1.55</v>
      </c>
      <c r="F275" s="48">
        <v>9.2750000000000004</v>
      </c>
      <c r="I275" s="102">
        <v>45554</v>
      </c>
      <c r="J275" s="103">
        <v>31.3</v>
      </c>
      <c r="K275" s="104">
        <v>0.1583</v>
      </c>
      <c r="L275" s="105">
        <v>3.1789999999999998</v>
      </c>
      <c r="M275" s="106" t="s">
        <v>66</v>
      </c>
      <c r="N275" s="107">
        <v>9.2750000000000004</v>
      </c>
    </row>
    <row r="276" spans="1:30" s="29" customFormat="1" ht="12" x14ac:dyDescent="0.2">
      <c r="A276" s="35">
        <v>45555</v>
      </c>
      <c r="B276" s="36">
        <v>21.5</v>
      </c>
      <c r="C276" s="39">
        <v>7.6100000000000001E-2</v>
      </c>
      <c r="D276" s="38">
        <v>2.0590000000000002</v>
      </c>
      <c r="E276" s="37">
        <v>0.69</v>
      </c>
      <c r="F276" s="49">
        <v>4.0309999999999997</v>
      </c>
      <c r="I276" s="108">
        <v>45555</v>
      </c>
      <c r="J276" s="109">
        <v>21.5</v>
      </c>
      <c r="K276" s="110">
        <v>7.6100000000000001E-2</v>
      </c>
      <c r="L276" s="111">
        <v>2.0590000000000002</v>
      </c>
      <c r="M276" s="112" t="s">
        <v>66</v>
      </c>
      <c r="N276" s="113">
        <v>4.0309999999999997</v>
      </c>
    </row>
    <row r="277" spans="1:30" s="29" customFormat="1" ht="12" x14ac:dyDescent="0.2">
      <c r="A277" s="30">
        <v>45556</v>
      </c>
      <c r="B277" s="31">
        <v>18.5</v>
      </c>
      <c r="C277" s="34">
        <v>0.28470000000000001</v>
      </c>
      <c r="D277" s="33">
        <v>6.1619999999999999</v>
      </c>
      <c r="E277" s="32">
        <v>0.8</v>
      </c>
      <c r="F277" s="48">
        <v>17.87</v>
      </c>
      <c r="I277" s="102">
        <v>45556</v>
      </c>
      <c r="J277" s="103">
        <v>18.5</v>
      </c>
      <c r="K277" s="104">
        <v>0.28470000000000001</v>
      </c>
      <c r="L277" s="105">
        <v>6.1619999999999999</v>
      </c>
      <c r="M277" s="106" t="s">
        <v>66</v>
      </c>
      <c r="N277" s="107">
        <v>17.87</v>
      </c>
    </row>
    <row r="278" spans="1:30" s="29" customFormat="1" ht="12" x14ac:dyDescent="0.2">
      <c r="A278" s="35">
        <v>45557</v>
      </c>
      <c r="B278" s="36">
        <v>17.2</v>
      </c>
      <c r="C278" s="39">
        <v>0.43759999999999999</v>
      </c>
      <c r="D278" s="38">
        <v>8.3079999999999998</v>
      </c>
      <c r="E278" s="37">
        <v>0.88</v>
      </c>
      <c r="F278" s="49">
        <v>36.902999999999999</v>
      </c>
      <c r="I278" s="108">
        <v>45557</v>
      </c>
      <c r="J278" s="109">
        <v>17.2</v>
      </c>
      <c r="K278" s="110">
        <v>0.43759999999999999</v>
      </c>
      <c r="L278" s="111">
        <v>8.3079999999999998</v>
      </c>
      <c r="M278" s="112" t="s">
        <v>66</v>
      </c>
      <c r="N278" s="113">
        <v>36.902999999999999</v>
      </c>
    </row>
    <row r="279" spans="1:30" s="29" customFormat="1" ht="12" x14ac:dyDescent="0.2">
      <c r="A279" s="30">
        <v>45558</v>
      </c>
      <c r="B279" s="31">
        <v>11</v>
      </c>
      <c r="C279" s="34">
        <v>6.1400000000000003E-2</v>
      </c>
      <c r="D279" s="33">
        <v>1.0269999999999999</v>
      </c>
      <c r="E279" s="32">
        <v>0.63</v>
      </c>
      <c r="F279" s="48">
        <v>3.056</v>
      </c>
      <c r="I279" s="102">
        <v>45558</v>
      </c>
      <c r="J279" s="103">
        <v>11</v>
      </c>
      <c r="K279" s="104">
        <v>6.1400000000000003E-2</v>
      </c>
      <c r="L279" s="105">
        <v>1.0269999999999999</v>
      </c>
      <c r="M279" s="106" t="s">
        <v>67</v>
      </c>
      <c r="N279" s="107">
        <v>3.056</v>
      </c>
    </row>
    <row r="280" spans="1:30" s="29" customFormat="1" ht="12" x14ac:dyDescent="0.2">
      <c r="A280" s="35">
        <v>45559</v>
      </c>
      <c r="B280" s="36">
        <v>8.6999999999999993</v>
      </c>
      <c r="C280" s="39">
        <v>3.3300000000000003E-2</v>
      </c>
      <c r="D280" s="38">
        <v>0.39700000000000002</v>
      </c>
      <c r="E280" s="37">
        <v>0.52</v>
      </c>
      <c r="F280" s="49">
        <v>1.6719999999999999</v>
      </c>
      <c r="I280" s="108">
        <v>45559</v>
      </c>
      <c r="J280" s="109">
        <v>8.6999999999999993</v>
      </c>
      <c r="K280" s="110">
        <v>3.3300000000000003E-2</v>
      </c>
      <c r="L280" s="111">
        <v>0.39700000000000002</v>
      </c>
      <c r="M280" s="112" t="s">
        <v>30</v>
      </c>
      <c r="N280" s="113">
        <v>1.6719999999999999</v>
      </c>
    </row>
    <row r="281" spans="1:30" s="29" customFormat="1" ht="12" x14ac:dyDescent="0.2">
      <c r="A281" s="30">
        <v>45560</v>
      </c>
      <c r="B281" s="31">
        <v>7.2</v>
      </c>
      <c r="C281" s="34">
        <v>6.0000000000000001E-3</v>
      </c>
      <c r="D281" s="33">
        <v>0.105</v>
      </c>
      <c r="E281" s="32">
        <v>0.24</v>
      </c>
      <c r="F281" s="48">
        <v>0.58299999999999996</v>
      </c>
      <c r="I281" s="102">
        <v>45560</v>
      </c>
      <c r="J281" s="103">
        <v>7.2</v>
      </c>
      <c r="K281" s="104">
        <v>6.0000000000000001E-3</v>
      </c>
      <c r="L281" s="105">
        <v>0.105</v>
      </c>
      <c r="M281" s="106" t="s">
        <v>30</v>
      </c>
      <c r="N281" s="107">
        <v>0.58299999999999996</v>
      </c>
    </row>
    <row r="282" spans="1:30" s="29" customFormat="1" ht="12" x14ac:dyDescent="0.2">
      <c r="A282" s="35">
        <v>45561</v>
      </c>
      <c r="B282" s="36">
        <v>2.8</v>
      </c>
      <c r="C282" s="39">
        <v>2.0999999999999999E-3</v>
      </c>
      <c r="D282" s="38">
        <v>5.1999999999999998E-2</v>
      </c>
      <c r="E282" s="37">
        <v>-7.0000000000000007E-2</v>
      </c>
      <c r="F282" s="49">
        <v>0.23200000000000001</v>
      </c>
      <c r="I282" s="108">
        <v>45561</v>
      </c>
      <c r="J282" s="109" t="s">
        <v>73</v>
      </c>
      <c r="K282" s="110">
        <v>2.0999999999999999E-3</v>
      </c>
      <c r="L282" s="111">
        <v>5.1999999999999998E-2</v>
      </c>
      <c r="M282" s="112" t="s">
        <v>30</v>
      </c>
      <c r="N282" s="113">
        <v>0.23200000000000001</v>
      </c>
    </row>
    <row r="283" spans="1:30" s="22" customFormat="1" x14ac:dyDescent="0.2">
      <c r="A283" s="30">
        <v>45562</v>
      </c>
      <c r="B283" s="31">
        <v>8.1</v>
      </c>
      <c r="C283" s="34">
        <v>1.9E-3</v>
      </c>
      <c r="D283" s="33">
        <v>7.0000000000000007E-2</v>
      </c>
      <c r="E283" s="32">
        <v>-0.04</v>
      </c>
      <c r="F283" s="48">
        <v>0.114</v>
      </c>
      <c r="G283" s="29"/>
      <c r="H283" s="29"/>
      <c r="I283" s="102">
        <v>45562</v>
      </c>
      <c r="J283" s="103">
        <v>8.1</v>
      </c>
      <c r="K283" s="104">
        <v>1.9E-3</v>
      </c>
      <c r="L283" s="105">
        <v>7.0000000000000007E-2</v>
      </c>
      <c r="M283" s="106" t="s">
        <v>30</v>
      </c>
      <c r="N283" s="107">
        <v>0.114</v>
      </c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</row>
    <row r="284" spans="1:30" s="22" customFormat="1" x14ac:dyDescent="0.2">
      <c r="A284" s="35">
        <v>45563</v>
      </c>
      <c r="B284" s="36">
        <v>8.6</v>
      </c>
      <c r="C284" s="39">
        <v>3.3E-3</v>
      </c>
      <c r="D284" s="38">
        <v>0.17</v>
      </c>
      <c r="E284" s="37">
        <v>0.27</v>
      </c>
      <c r="F284" s="49">
        <v>0.33400000000000002</v>
      </c>
      <c r="G284" s="29"/>
      <c r="H284" s="29"/>
      <c r="I284" s="108">
        <v>45563</v>
      </c>
      <c r="J284" s="109">
        <v>8.6</v>
      </c>
      <c r="K284" s="110">
        <v>3.3E-3</v>
      </c>
      <c r="L284" s="111">
        <v>0.17</v>
      </c>
      <c r="M284" s="112" t="s">
        <v>30</v>
      </c>
      <c r="N284" s="113">
        <v>0.33400000000000002</v>
      </c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</row>
    <row r="285" spans="1:30" s="22" customFormat="1" x14ac:dyDescent="0.2">
      <c r="A285" s="30">
        <v>45564</v>
      </c>
      <c r="B285" s="31">
        <v>5.9</v>
      </c>
      <c r="C285" s="34">
        <v>8.7499999999999994E-2</v>
      </c>
      <c r="D285" s="33">
        <v>0.81899999999999995</v>
      </c>
      <c r="E285" s="32">
        <v>0.16</v>
      </c>
      <c r="F285" s="48">
        <v>6.02</v>
      </c>
      <c r="G285" s="29"/>
      <c r="H285" s="29"/>
      <c r="I285" s="102">
        <v>45564</v>
      </c>
      <c r="J285" s="103">
        <v>5.9</v>
      </c>
      <c r="K285" s="104">
        <v>8.7499999999999994E-2</v>
      </c>
      <c r="L285" s="105">
        <v>0.81899999999999995</v>
      </c>
      <c r="M285" s="106" t="s">
        <v>30</v>
      </c>
      <c r="N285" s="107">
        <v>6.02</v>
      </c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</row>
    <row r="286" spans="1:30" s="22" customFormat="1" x14ac:dyDescent="0.2">
      <c r="A286" s="35">
        <v>45565</v>
      </c>
      <c r="B286" s="36">
        <v>3.9</v>
      </c>
      <c r="C286" s="39">
        <v>6.3E-3</v>
      </c>
      <c r="D286" s="38">
        <v>0.06</v>
      </c>
      <c r="E286" s="37">
        <v>0.02</v>
      </c>
      <c r="F286" s="49">
        <v>0.24099999999999999</v>
      </c>
      <c r="G286" s="29"/>
      <c r="H286" s="29"/>
      <c r="I286" s="108">
        <v>45565</v>
      </c>
      <c r="J286" s="109" t="s">
        <v>73</v>
      </c>
      <c r="K286" s="110">
        <v>6.3E-3</v>
      </c>
      <c r="L286" s="111">
        <v>0.06</v>
      </c>
      <c r="M286" s="112" t="s">
        <v>30</v>
      </c>
      <c r="N286" s="113">
        <v>0.24099999999999999</v>
      </c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</row>
    <row r="287" spans="1:30" s="22" customFormat="1" x14ac:dyDescent="0.2">
      <c r="A287" s="30">
        <v>45566</v>
      </c>
      <c r="B287" s="31">
        <v>5.5</v>
      </c>
      <c r="C287" s="34">
        <v>9.1000000000000004E-3</v>
      </c>
      <c r="D287" s="33">
        <v>0.246</v>
      </c>
      <c r="E287" s="32">
        <v>0.3</v>
      </c>
      <c r="F287" s="48">
        <v>0.17199999999999999</v>
      </c>
      <c r="G287" s="29"/>
      <c r="H287" s="29"/>
      <c r="I287" s="102">
        <v>45566</v>
      </c>
      <c r="J287" s="103">
        <v>5.5</v>
      </c>
      <c r="K287" s="104">
        <v>9.1000000000000004E-3</v>
      </c>
      <c r="L287" s="105">
        <v>0.246</v>
      </c>
      <c r="M287" s="106" t="s">
        <v>30</v>
      </c>
      <c r="N287" s="107">
        <v>0.17199999999999999</v>
      </c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</row>
    <row r="288" spans="1:30" s="22" customFormat="1" x14ac:dyDescent="0.2">
      <c r="A288" s="35">
        <v>45567</v>
      </c>
      <c r="B288" s="36">
        <v>10.1</v>
      </c>
      <c r="C288" s="39">
        <v>7.4099999999999999E-2</v>
      </c>
      <c r="D288" s="38">
        <v>1.367</v>
      </c>
      <c r="E288" s="37">
        <v>1</v>
      </c>
      <c r="F288" s="49">
        <v>3.395</v>
      </c>
      <c r="G288" s="29"/>
      <c r="H288" s="29"/>
      <c r="I288" s="108">
        <v>45567</v>
      </c>
      <c r="J288" s="109">
        <v>10.1</v>
      </c>
      <c r="K288" s="110">
        <v>7.4099999999999999E-2</v>
      </c>
      <c r="L288" s="111">
        <v>1.367</v>
      </c>
      <c r="M288" s="112" t="s">
        <v>68</v>
      </c>
      <c r="N288" s="113">
        <v>3.395</v>
      </c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</row>
    <row r="289" spans="1:30" s="22" customFormat="1" x14ac:dyDescent="0.2">
      <c r="A289" s="30">
        <v>45568</v>
      </c>
      <c r="B289" s="31">
        <v>10.7</v>
      </c>
      <c r="C289" s="34">
        <v>4.1999999999999997E-3</v>
      </c>
      <c r="D289" s="33">
        <v>0.123</v>
      </c>
      <c r="E289" s="32">
        <v>0.49</v>
      </c>
      <c r="F289" s="48">
        <v>0.499</v>
      </c>
      <c r="G289" s="29"/>
      <c r="H289" s="29"/>
      <c r="I289" s="102">
        <v>45568</v>
      </c>
      <c r="J289" s="103">
        <v>10.7</v>
      </c>
      <c r="K289" s="104">
        <v>4.1999999999999997E-3</v>
      </c>
      <c r="L289" s="105">
        <v>0.123</v>
      </c>
      <c r="M289" s="106" t="s">
        <v>30</v>
      </c>
      <c r="N289" s="107">
        <v>0.499</v>
      </c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</row>
    <row r="290" spans="1:30" s="22" customFormat="1" x14ac:dyDescent="0.2">
      <c r="A290" s="35">
        <v>45569</v>
      </c>
      <c r="B290" s="36">
        <v>14.4</v>
      </c>
      <c r="C290" s="39">
        <v>0.12820000000000001</v>
      </c>
      <c r="D290" s="38">
        <v>2.7290000000000001</v>
      </c>
      <c r="E290" s="37">
        <v>1.36</v>
      </c>
      <c r="F290" s="49">
        <v>11.366</v>
      </c>
      <c r="G290" s="29"/>
      <c r="H290" s="29"/>
      <c r="I290" s="108">
        <v>45569</v>
      </c>
      <c r="J290" s="109">
        <v>14.4</v>
      </c>
      <c r="K290" s="110">
        <v>0.12820000000000001</v>
      </c>
      <c r="L290" s="111">
        <v>2.7290000000000001</v>
      </c>
      <c r="M290" s="112" t="s">
        <v>65</v>
      </c>
      <c r="N290" s="113">
        <v>11.366</v>
      </c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</row>
    <row r="291" spans="1:30" s="22" customFormat="1" x14ac:dyDescent="0.2">
      <c r="A291" s="30">
        <v>45570</v>
      </c>
      <c r="B291" s="31">
        <v>11.1</v>
      </c>
      <c r="C291" s="34">
        <v>0.22309999999999999</v>
      </c>
      <c r="D291" s="33">
        <v>3.3929999999999998</v>
      </c>
      <c r="E291" s="32">
        <v>0.7</v>
      </c>
      <c r="F291" s="48">
        <v>23.838000000000001</v>
      </c>
      <c r="G291" s="29"/>
      <c r="H291" s="29"/>
      <c r="I291" s="102">
        <v>45570</v>
      </c>
      <c r="J291" s="103">
        <v>11.1</v>
      </c>
      <c r="K291" s="104">
        <v>0.22309999999999999</v>
      </c>
      <c r="L291" s="105">
        <v>3.3929999999999998</v>
      </c>
      <c r="M291" s="106" t="s">
        <v>65</v>
      </c>
      <c r="N291" s="107">
        <v>23.838000000000001</v>
      </c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</row>
    <row r="292" spans="1:30" s="22" customFormat="1" x14ac:dyDescent="0.2">
      <c r="A292" s="35">
        <v>45571</v>
      </c>
      <c r="B292" s="36">
        <v>6.6</v>
      </c>
      <c r="C292" s="39">
        <v>7.6799999999999993E-2</v>
      </c>
      <c r="D292" s="38">
        <v>0.46899999999999997</v>
      </c>
      <c r="E292" s="37">
        <v>0.08</v>
      </c>
      <c r="F292" s="49">
        <v>6.9160000000000004</v>
      </c>
      <c r="G292" s="29"/>
      <c r="H292" s="29"/>
      <c r="I292" s="108">
        <v>45571</v>
      </c>
      <c r="J292" s="109">
        <v>6.6</v>
      </c>
      <c r="K292" s="110">
        <v>7.6799999999999993E-2</v>
      </c>
      <c r="L292" s="111">
        <v>0.46899999999999997</v>
      </c>
      <c r="M292" s="112" t="s">
        <v>30</v>
      </c>
      <c r="N292" s="113">
        <v>6.9160000000000004</v>
      </c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</row>
    <row r="293" spans="1:30" s="22" customFormat="1" x14ac:dyDescent="0.2">
      <c r="A293" s="30">
        <v>45572</v>
      </c>
      <c r="B293" s="31">
        <v>8</v>
      </c>
      <c r="C293" s="34">
        <v>9.4000000000000004E-3</v>
      </c>
      <c r="D293" s="33">
        <v>0.16900000000000001</v>
      </c>
      <c r="E293" s="32">
        <v>0.23</v>
      </c>
      <c r="F293" s="48">
        <v>0.46500000000000002</v>
      </c>
      <c r="G293" s="29"/>
      <c r="H293" s="29"/>
      <c r="I293" s="102">
        <v>45572</v>
      </c>
      <c r="J293" s="103">
        <v>8</v>
      </c>
      <c r="K293" s="104">
        <v>9.4000000000000004E-3</v>
      </c>
      <c r="L293" s="105">
        <v>0.16900000000000001</v>
      </c>
      <c r="M293" s="106" t="s">
        <v>30</v>
      </c>
      <c r="N293" s="107">
        <v>0.46500000000000002</v>
      </c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</row>
    <row r="294" spans="1:30" s="22" customFormat="1" x14ac:dyDescent="0.2">
      <c r="A294" s="35">
        <v>45573</v>
      </c>
      <c r="B294" s="36">
        <v>9.8000000000000007</v>
      </c>
      <c r="C294" s="39">
        <v>9.4999999999999998E-3</v>
      </c>
      <c r="D294" s="38">
        <v>0.13400000000000001</v>
      </c>
      <c r="E294" s="37">
        <v>0.3</v>
      </c>
      <c r="F294" s="49">
        <v>0.56599999999999995</v>
      </c>
      <c r="G294" s="29"/>
      <c r="H294" s="29"/>
      <c r="I294" s="108">
        <v>45573</v>
      </c>
      <c r="J294" s="109">
        <v>9.8000000000000007</v>
      </c>
      <c r="K294" s="110">
        <v>9.4999999999999998E-3</v>
      </c>
      <c r="L294" s="111">
        <v>0.13400000000000001</v>
      </c>
      <c r="M294" s="112" t="s">
        <v>30</v>
      </c>
      <c r="N294" s="113">
        <v>0.56599999999999995</v>
      </c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</row>
    <row r="295" spans="1:30" s="22" customFormat="1" x14ac:dyDescent="0.2">
      <c r="A295" s="30">
        <v>45574</v>
      </c>
      <c r="B295" s="31">
        <v>12</v>
      </c>
      <c r="C295" s="34">
        <v>7.9000000000000008E-3</v>
      </c>
      <c r="D295" s="33">
        <v>0.74399999999999999</v>
      </c>
      <c r="E295" s="32">
        <v>5.27</v>
      </c>
      <c r="F295" s="48">
        <v>0.60299999999999998</v>
      </c>
      <c r="G295" s="29"/>
      <c r="H295" s="29"/>
      <c r="I295" s="102">
        <v>45574</v>
      </c>
      <c r="J295" s="103">
        <v>12</v>
      </c>
      <c r="K295" s="104">
        <v>7.9000000000000008E-3</v>
      </c>
      <c r="L295" s="105">
        <v>0.74399999999999999</v>
      </c>
      <c r="M295" s="106">
        <v>5.27</v>
      </c>
      <c r="N295" s="107">
        <v>0.60299999999999998</v>
      </c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</row>
    <row r="296" spans="1:30" s="22" customFormat="1" x14ac:dyDescent="0.2">
      <c r="A296" s="35">
        <v>45575</v>
      </c>
      <c r="B296" s="36">
        <v>14.1</v>
      </c>
      <c r="C296" s="39">
        <v>2.8999999999999998E-3</v>
      </c>
      <c r="D296" s="38">
        <v>0.20399999999999999</v>
      </c>
      <c r="E296" s="37">
        <v>1.81</v>
      </c>
      <c r="F296" s="49">
        <v>0.36299999999999999</v>
      </c>
      <c r="G296" s="29"/>
      <c r="H296" s="29"/>
      <c r="I296" s="108">
        <v>45575</v>
      </c>
      <c r="J296" s="109">
        <v>14.1</v>
      </c>
      <c r="K296" s="110">
        <v>2.8999999999999998E-3</v>
      </c>
      <c r="L296" s="111">
        <v>0.20399999999999999</v>
      </c>
      <c r="M296" s="112">
        <v>1.81</v>
      </c>
      <c r="N296" s="113">
        <v>0.36299999999999999</v>
      </c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</row>
    <row r="297" spans="1:30" s="22" customFormat="1" x14ac:dyDescent="0.2">
      <c r="A297" s="30">
        <v>45576</v>
      </c>
      <c r="B297" s="31">
        <v>12.8</v>
      </c>
      <c r="C297" s="34">
        <v>0.1051</v>
      </c>
      <c r="D297" s="33">
        <v>2.3959999999999999</v>
      </c>
      <c r="E297" s="32">
        <v>0.53</v>
      </c>
      <c r="F297" s="48">
        <v>9.7520000000000007</v>
      </c>
      <c r="G297" s="29"/>
      <c r="H297" s="29"/>
      <c r="I297" s="102">
        <v>45576</v>
      </c>
      <c r="J297" s="103">
        <v>12.8</v>
      </c>
      <c r="K297" s="104">
        <v>0.1051</v>
      </c>
      <c r="L297" s="105">
        <v>2.3959999999999999</v>
      </c>
      <c r="M297" s="106" t="s">
        <v>30</v>
      </c>
      <c r="N297" s="107">
        <v>9.7520000000000007</v>
      </c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</row>
    <row r="298" spans="1:30" s="22" customFormat="1" x14ac:dyDescent="0.2">
      <c r="A298" s="35">
        <v>45577</v>
      </c>
      <c r="B298" s="36">
        <v>8.8000000000000007</v>
      </c>
      <c r="C298" s="39">
        <v>0.38090000000000002</v>
      </c>
      <c r="D298" s="38">
        <v>4.0460000000000003</v>
      </c>
      <c r="E298" s="37">
        <v>0.32</v>
      </c>
      <c r="F298" s="49">
        <v>44.140999999999998</v>
      </c>
      <c r="G298" s="29"/>
      <c r="H298" s="29"/>
      <c r="I298" s="108">
        <v>45577</v>
      </c>
      <c r="J298" s="109">
        <v>8.8000000000000007</v>
      </c>
      <c r="K298" s="110">
        <v>0.38090000000000002</v>
      </c>
      <c r="L298" s="111">
        <v>4.0460000000000003</v>
      </c>
      <c r="M298" s="112" t="s">
        <v>30</v>
      </c>
      <c r="N298" s="113">
        <v>44.140999999999998</v>
      </c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</row>
    <row r="299" spans="1:30" s="22" customFormat="1" x14ac:dyDescent="0.2">
      <c r="A299" s="30">
        <v>45578</v>
      </c>
      <c r="B299" s="31">
        <v>10.6</v>
      </c>
      <c r="C299" s="34">
        <v>4.2500000000000003E-2</v>
      </c>
      <c r="D299" s="33">
        <v>0.47099999999999997</v>
      </c>
      <c r="E299" s="32">
        <v>0.17</v>
      </c>
      <c r="F299" s="48">
        <v>3.5609999999999999</v>
      </c>
      <c r="G299" s="29"/>
      <c r="H299" s="29"/>
      <c r="I299" s="102">
        <v>45578</v>
      </c>
      <c r="J299" s="103">
        <v>10.6</v>
      </c>
      <c r="K299" s="104">
        <v>4.2500000000000003E-2</v>
      </c>
      <c r="L299" s="105">
        <v>0.47099999999999997</v>
      </c>
      <c r="M299" s="106" t="s">
        <v>30</v>
      </c>
      <c r="N299" s="107">
        <v>3.5609999999999999</v>
      </c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</row>
    <row r="300" spans="1:30" s="22" customFormat="1" x14ac:dyDescent="0.2">
      <c r="A300" s="35">
        <v>45579</v>
      </c>
      <c r="B300" s="36">
        <v>13.6</v>
      </c>
      <c r="C300" s="39">
        <v>0.1293</v>
      </c>
      <c r="D300" s="38">
        <v>2.1840000000000002</v>
      </c>
      <c r="E300" s="37">
        <v>0.56000000000000005</v>
      </c>
      <c r="F300" s="49">
        <v>11.611000000000001</v>
      </c>
      <c r="G300" s="29"/>
      <c r="H300" s="29"/>
      <c r="I300" s="108">
        <v>45579</v>
      </c>
      <c r="J300" s="109">
        <v>13.6</v>
      </c>
      <c r="K300" s="110">
        <v>0.1293</v>
      </c>
      <c r="L300" s="111">
        <v>2.1840000000000002</v>
      </c>
      <c r="M300" s="112" t="s">
        <v>65</v>
      </c>
      <c r="N300" s="113">
        <v>11.611000000000001</v>
      </c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</row>
    <row r="301" spans="1:30" s="22" customFormat="1" x14ac:dyDescent="0.2">
      <c r="A301" s="30">
        <v>45580</v>
      </c>
      <c r="B301" s="31">
        <v>8.3000000000000007</v>
      </c>
      <c r="C301" s="34">
        <v>2.8E-3</v>
      </c>
      <c r="D301" s="33">
        <v>8.2000000000000003E-2</v>
      </c>
      <c r="E301" s="32">
        <v>0.17</v>
      </c>
      <c r="F301" s="48">
        <v>0.24299999999999999</v>
      </c>
      <c r="G301" s="29"/>
      <c r="H301" s="29"/>
      <c r="I301" s="102">
        <v>45580</v>
      </c>
      <c r="J301" s="103">
        <v>8.3000000000000007</v>
      </c>
      <c r="K301" s="104">
        <v>2.8E-3</v>
      </c>
      <c r="L301" s="105">
        <v>8.2000000000000003E-2</v>
      </c>
      <c r="M301" s="106" t="s">
        <v>30</v>
      </c>
      <c r="N301" s="107">
        <v>0.24299999999999999</v>
      </c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</row>
    <row r="302" spans="1:30" s="22" customFormat="1" x14ac:dyDescent="0.2">
      <c r="A302" s="35">
        <v>45581</v>
      </c>
      <c r="B302" s="36">
        <v>13.1</v>
      </c>
      <c r="C302" s="39">
        <v>1.6E-2</v>
      </c>
      <c r="D302" s="38">
        <v>0.505</v>
      </c>
      <c r="E302" s="37">
        <v>1.05</v>
      </c>
      <c r="F302" s="49">
        <v>1.5389999999999999</v>
      </c>
      <c r="G302" s="29"/>
      <c r="H302" s="29"/>
      <c r="I302" s="108">
        <v>45581</v>
      </c>
      <c r="J302" s="109">
        <v>13.1</v>
      </c>
      <c r="K302" s="110">
        <v>1.6E-2</v>
      </c>
      <c r="L302" s="111">
        <v>0.505</v>
      </c>
      <c r="M302" s="112" t="s">
        <v>67</v>
      </c>
      <c r="N302" s="113">
        <v>1.5389999999999999</v>
      </c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</row>
    <row r="303" spans="1:30" s="22" customFormat="1" x14ac:dyDescent="0.2">
      <c r="A303" s="30">
        <v>45582</v>
      </c>
      <c r="B303" s="31">
        <v>11.2</v>
      </c>
      <c r="C303" s="34">
        <v>2.0899999999999998E-2</v>
      </c>
      <c r="D303" s="33">
        <v>0.39400000000000002</v>
      </c>
      <c r="E303" s="32">
        <v>0.16</v>
      </c>
      <c r="F303" s="48">
        <v>1.1870000000000001</v>
      </c>
      <c r="G303" s="29"/>
      <c r="H303" s="29"/>
      <c r="I303" s="102">
        <v>45582</v>
      </c>
      <c r="J303" s="103">
        <v>11.2</v>
      </c>
      <c r="K303" s="104">
        <v>2.0899999999999998E-2</v>
      </c>
      <c r="L303" s="105">
        <v>0.39400000000000002</v>
      </c>
      <c r="M303" s="106" t="s">
        <v>30</v>
      </c>
      <c r="N303" s="107">
        <v>1.1870000000000001</v>
      </c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</row>
    <row r="304" spans="1:30" s="22" customFormat="1" x14ac:dyDescent="0.2">
      <c r="A304" s="35">
        <v>45583</v>
      </c>
      <c r="B304" s="36">
        <v>21.7</v>
      </c>
      <c r="C304" s="39">
        <v>0.14410000000000001</v>
      </c>
      <c r="D304" s="38">
        <v>2.4020000000000001</v>
      </c>
      <c r="E304" s="37">
        <v>1.03</v>
      </c>
      <c r="F304" s="49">
        <v>16.760000000000002</v>
      </c>
      <c r="G304" s="29"/>
      <c r="H304" s="29"/>
      <c r="I304" s="108">
        <v>45583</v>
      </c>
      <c r="J304" s="109">
        <v>21.7</v>
      </c>
      <c r="K304" s="110">
        <v>0.14410000000000001</v>
      </c>
      <c r="L304" s="111">
        <v>2.4020000000000001</v>
      </c>
      <c r="M304" s="112" t="s">
        <v>66</v>
      </c>
      <c r="N304" s="113">
        <v>16.760000000000002</v>
      </c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</row>
    <row r="305" spans="1:30" s="22" customFormat="1" x14ac:dyDescent="0.2">
      <c r="A305" s="30">
        <v>45584</v>
      </c>
      <c r="B305" s="31">
        <v>7.7</v>
      </c>
      <c r="C305" s="34">
        <v>5.1000000000000004E-3</v>
      </c>
      <c r="D305" s="33">
        <v>0.16900000000000001</v>
      </c>
      <c r="E305" s="32">
        <v>0.14000000000000001</v>
      </c>
      <c r="F305" s="48">
        <v>0.39800000000000002</v>
      </c>
      <c r="G305" s="29"/>
      <c r="H305" s="29"/>
      <c r="I305" s="102">
        <v>45584</v>
      </c>
      <c r="J305" s="103">
        <v>7.7</v>
      </c>
      <c r="K305" s="104">
        <v>5.1000000000000004E-3</v>
      </c>
      <c r="L305" s="105">
        <v>0.16900000000000001</v>
      </c>
      <c r="M305" s="106" t="s">
        <v>30</v>
      </c>
      <c r="N305" s="107">
        <v>0.39800000000000002</v>
      </c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</row>
    <row r="306" spans="1:30" s="22" customFormat="1" x14ac:dyDescent="0.2">
      <c r="A306" s="35">
        <v>45585</v>
      </c>
      <c r="B306" s="36">
        <v>6.5</v>
      </c>
      <c r="C306" s="39">
        <v>3.9399999999999998E-2</v>
      </c>
      <c r="D306" s="38">
        <v>0.90200000000000002</v>
      </c>
      <c r="E306" s="37">
        <v>0</v>
      </c>
      <c r="F306" s="49">
        <v>5.0510000000000002</v>
      </c>
      <c r="G306" s="29"/>
      <c r="H306" s="29"/>
      <c r="I306" s="108">
        <v>45585</v>
      </c>
      <c r="J306" s="109">
        <v>6.5</v>
      </c>
      <c r="K306" s="110">
        <v>3.9399999999999998E-2</v>
      </c>
      <c r="L306" s="111">
        <v>0.90200000000000002</v>
      </c>
      <c r="M306" s="112" t="s">
        <v>30</v>
      </c>
      <c r="N306" s="113">
        <v>5.0510000000000002</v>
      </c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</row>
    <row r="307" spans="1:30" s="22" customFormat="1" x14ac:dyDescent="0.2">
      <c r="A307" s="30">
        <v>45586</v>
      </c>
      <c r="B307" s="31">
        <v>7</v>
      </c>
      <c r="C307" s="34">
        <v>3.7499999999999999E-2</v>
      </c>
      <c r="D307" s="33">
        <v>1.2669999999999999</v>
      </c>
      <c r="E307" s="32">
        <v>0.03</v>
      </c>
      <c r="F307" s="48">
        <v>2.5209999999999999</v>
      </c>
      <c r="G307" s="29"/>
      <c r="H307" s="29"/>
      <c r="I307" s="102">
        <v>45586</v>
      </c>
      <c r="J307" s="103">
        <v>7</v>
      </c>
      <c r="K307" s="104">
        <v>3.7499999999999999E-2</v>
      </c>
      <c r="L307" s="105">
        <v>1.2669999999999999</v>
      </c>
      <c r="M307" s="106" t="s">
        <v>30</v>
      </c>
      <c r="N307" s="107">
        <v>2.5209999999999999</v>
      </c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</row>
    <row r="308" spans="1:30" s="22" customFormat="1" x14ac:dyDescent="0.2">
      <c r="A308" s="35">
        <v>45587</v>
      </c>
      <c r="B308" s="36">
        <v>14.1</v>
      </c>
      <c r="C308" s="39">
        <v>0.12709999999999999</v>
      </c>
      <c r="D308" s="38">
        <v>3.371</v>
      </c>
      <c r="E308" s="37">
        <v>0.94</v>
      </c>
      <c r="F308" s="49">
        <v>9.49</v>
      </c>
      <c r="G308" s="29"/>
      <c r="H308" s="29"/>
      <c r="I308" s="108">
        <v>45587</v>
      </c>
      <c r="J308" s="109">
        <v>14.1</v>
      </c>
      <c r="K308" s="110">
        <v>0.12709999999999999</v>
      </c>
      <c r="L308" s="111">
        <v>3.371</v>
      </c>
      <c r="M308" s="112">
        <v>0.94</v>
      </c>
      <c r="N308" s="113">
        <v>9.49</v>
      </c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</row>
    <row r="309" spans="1:30" s="22" customFormat="1" x14ac:dyDescent="0.2">
      <c r="A309" s="30">
        <v>45588</v>
      </c>
      <c r="B309" s="31">
        <v>18.5</v>
      </c>
      <c r="C309" s="34">
        <v>0.32090000000000002</v>
      </c>
      <c r="D309" s="33">
        <v>5.1260000000000003</v>
      </c>
      <c r="E309" s="32">
        <v>1.35</v>
      </c>
      <c r="F309" s="48">
        <v>19.809999999999999</v>
      </c>
      <c r="G309" s="29"/>
      <c r="H309" s="29"/>
      <c r="I309" s="102">
        <v>45588</v>
      </c>
      <c r="J309" s="103">
        <v>18.5</v>
      </c>
      <c r="K309" s="104">
        <v>0.32090000000000002</v>
      </c>
      <c r="L309" s="105">
        <v>5.1260000000000003</v>
      </c>
      <c r="M309" s="106">
        <v>1.35</v>
      </c>
      <c r="N309" s="107">
        <v>19.809999999999999</v>
      </c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</row>
    <row r="310" spans="1:30" s="22" customFormat="1" x14ac:dyDescent="0.2">
      <c r="A310" s="35">
        <v>45589</v>
      </c>
      <c r="B310" s="36">
        <v>18.3</v>
      </c>
      <c r="C310" s="39">
        <v>0.31780000000000003</v>
      </c>
      <c r="D310" s="38">
        <v>4.5380000000000003</v>
      </c>
      <c r="E310" s="37">
        <v>1.29</v>
      </c>
      <c r="F310" s="49">
        <v>28.728999999999999</v>
      </c>
      <c r="G310" s="29"/>
      <c r="H310" s="29"/>
      <c r="I310" s="108">
        <v>45589</v>
      </c>
      <c r="J310" s="109">
        <v>18.3</v>
      </c>
      <c r="K310" s="110">
        <v>0.31780000000000003</v>
      </c>
      <c r="L310" s="111">
        <v>4.5380000000000003</v>
      </c>
      <c r="M310" s="112">
        <v>1.29</v>
      </c>
      <c r="N310" s="113">
        <v>28.728999999999999</v>
      </c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</row>
    <row r="311" spans="1:30" s="22" customFormat="1" x14ac:dyDescent="0.2">
      <c r="A311" s="35">
        <v>45590</v>
      </c>
      <c r="B311" s="31">
        <v>15.9</v>
      </c>
      <c r="C311" s="34">
        <v>0.18479999999999999</v>
      </c>
      <c r="D311" s="33">
        <v>3.766</v>
      </c>
      <c r="E311" s="32">
        <v>0.86</v>
      </c>
      <c r="F311" s="48">
        <v>24.134</v>
      </c>
      <c r="G311" s="29"/>
      <c r="H311" s="29"/>
      <c r="I311" s="102">
        <v>45590</v>
      </c>
      <c r="J311" s="103">
        <v>15.9</v>
      </c>
      <c r="K311" s="104">
        <v>0.18479999999999999</v>
      </c>
      <c r="L311" s="105">
        <v>3.766</v>
      </c>
      <c r="M311" s="106">
        <v>0.86</v>
      </c>
      <c r="N311" s="107">
        <v>24.134</v>
      </c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</row>
    <row r="312" spans="1:30" s="22" customFormat="1" x14ac:dyDescent="0.2">
      <c r="A312" s="35">
        <v>45591</v>
      </c>
      <c r="B312" s="36">
        <v>19.399999999999999</v>
      </c>
      <c r="C312" s="39">
        <v>0.66679999999999995</v>
      </c>
      <c r="D312" s="38">
        <v>14.606999999999999</v>
      </c>
      <c r="E312" s="37">
        <v>1.43</v>
      </c>
      <c r="F312" s="49">
        <v>73.896000000000001</v>
      </c>
      <c r="G312" s="29"/>
      <c r="H312" s="29"/>
      <c r="I312" s="108">
        <v>45591</v>
      </c>
      <c r="J312" s="109">
        <v>19.399999999999999</v>
      </c>
      <c r="K312" s="110">
        <v>0.66679999999999995</v>
      </c>
      <c r="L312" s="111">
        <v>14.606999999999999</v>
      </c>
      <c r="M312" s="112">
        <v>1.43</v>
      </c>
      <c r="N312" s="113">
        <v>73.896000000000001</v>
      </c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</row>
    <row r="313" spans="1:30" s="22" customFormat="1" x14ac:dyDescent="0.2">
      <c r="A313" s="35">
        <v>45592</v>
      </c>
      <c r="B313" s="31">
        <v>20</v>
      </c>
      <c r="C313" s="34">
        <v>0.1159</v>
      </c>
      <c r="D313" s="33">
        <v>1.339</v>
      </c>
      <c r="E313" s="32">
        <v>0.99</v>
      </c>
      <c r="F313" s="48">
        <v>14.696</v>
      </c>
      <c r="G313" s="29"/>
      <c r="H313" s="29"/>
      <c r="I313" s="102">
        <v>45592</v>
      </c>
      <c r="J313" s="103">
        <v>20</v>
      </c>
      <c r="K313" s="104">
        <v>0.1159</v>
      </c>
      <c r="L313" s="105">
        <v>1.339</v>
      </c>
      <c r="M313" s="106">
        <v>0.99</v>
      </c>
      <c r="N313" s="107">
        <v>14.696</v>
      </c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</row>
    <row r="314" spans="1:30" s="22" customFormat="1" x14ac:dyDescent="0.2">
      <c r="A314" s="35">
        <v>45593</v>
      </c>
      <c r="B314" s="36">
        <v>12.5</v>
      </c>
      <c r="C314" s="39">
        <v>4.5999999999999999E-3</v>
      </c>
      <c r="D314" s="38">
        <v>0.14000000000000001</v>
      </c>
      <c r="E314" s="37">
        <v>0.5</v>
      </c>
      <c r="F314" s="49">
        <v>0.48499999999999999</v>
      </c>
      <c r="G314" s="29"/>
      <c r="H314" s="29"/>
      <c r="I314" s="108">
        <v>45593</v>
      </c>
      <c r="J314" s="109">
        <v>12.5</v>
      </c>
      <c r="K314" s="110">
        <v>4.5999999999999999E-3</v>
      </c>
      <c r="L314" s="111">
        <v>0.14000000000000001</v>
      </c>
      <c r="M314" s="112" t="s">
        <v>75</v>
      </c>
      <c r="N314" s="113">
        <v>0.48499999999999999</v>
      </c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</row>
    <row r="315" spans="1:30" s="22" customFormat="1" x14ac:dyDescent="0.2">
      <c r="A315" s="35">
        <v>45594</v>
      </c>
      <c r="B315" s="31">
        <v>9.5</v>
      </c>
      <c r="C315" s="34">
        <v>3.3E-3</v>
      </c>
      <c r="D315" s="33">
        <v>9.1999999999999998E-2</v>
      </c>
      <c r="E315" s="32">
        <v>0.28000000000000003</v>
      </c>
      <c r="F315" s="48">
        <v>0.23899999999999999</v>
      </c>
      <c r="G315" s="29"/>
      <c r="H315" s="29"/>
      <c r="I315" s="102">
        <v>45594</v>
      </c>
      <c r="J315" s="103">
        <v>9.5</v>
      </c>
      <c r="K315" s="104">
        <v>3.3E-3</v>
      </c>
      <c r="L315" s="105">
        <v>9.1999999999999998E-2</v>
      </c>
      <c r="M315" s="106" t="s">
        <v>75</v>
      </c>
      <c r="N315" s="107">
        <v>0.23899999999999999</v>
      </c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</row>
    <row r="316" spans="1:30" s="22" customFormat="1" x14ac:dyDescent="0.2">
      <c r="A316" s="35">
        <v>45595</v>
      </c>
      <c r="B316" s="36">
        <v>11.9</v>
      </c>
      <c r="C316" s="39">
        <v>4.5999999999999999E-3</v>
      </c>
      <c r="D316" s="38">
        <v>0.16700000000000001</v>
      </c>
      <c r="E316" s="37">
        <v>0.75</v>
      </c>
      <c r="F316" s="49">
        <v>0.32800000000000001</v>
      </c>
      <c r="G316" s="29"/>
      <c r="H316" s="29"/>
      <c r="I316" s="108">
        <v>45595</v>
      </c>
      <c r="J316" s="109">
        <v>11.9</v>
      </c>
      <c r="K316" s="110">
        <v>4.5999999999999999E-3</v>
      </c>
      <c r="L316" s="111">
        <v>0.16700000000000001</v>
      </c>
      <c r="M316" s="112" t="s">
        <v>77</v>
      </c>
      <c r="N316" s="113">
        <v>0.32800000000000001</v>
      </c>
    </row>
    <row r="317" spans="1:30" s="22" customFormat="1" x14ac:dyDescent="0.2">
      <c r="A317" s="35">
        <v>45596</v>
      </c>
      <c r="B317" s="31">
        <v>18.399999999999999</v>
      </c>
      <c r="C317" s="34">
        <v>0.1396</v>
      </c>
      <c r="D317" s="33">
        <v>3.8</v>
      </c>
      <c r="E317" s="32">
        <v>2.79</v>
      </c>
      <c r="F317" s="48">
        <v>15.121</v>
      </c>
      <c r="G317" s="29"/>
      <c r="H317" s="29"/>
      <c r="I317" s="102">
        <v>45596</v>
      </c>
      <c r="J317" s="103">
        <v>18.399999999999999</v>
      </c>
      <c r="K317" s="104">
        <v>0.1396</v>
      </c>
      <c r="L317" s="105">
        <v>3.8</v>
      </c>
      <c r="M317" s="106">
        <v>2.79</v>
      </c>
      <c r="N317" s="107">
        <v>15.121</v>
      </c>
    </row>
    <row r="318" spans="1:30" s="22" customFormat="1" x14ac:dyDescent="0.2">
      <c r="A318" s="35">
        <v>45597</v>
      </c>
      <c r="B318" s="36">
        <v>18.2</v>
      </c>
      <c r="C318" s="39">
        <v>0.15770000000000001</v>
      </c>
      <c r="D318" s="38">
        <v>2.1539999999999999</v>
      </c>
      <c r="E318" s="37">
        <v>1.27</v>
      </c>
      <c r="F318" s="49">
        <v>10.944000000000001</v>
      </c>
      <c r="G318" s="29"/>
      <c r="H318" s="29"/>
      <c r="I318" s="108">
        <v>45597</v>
      </c>
      <c r="J318" s="109">
        <v>18.2</v>
      </c>
      <c r="K318" s="110">
        <v>0.15770000000000001</v>
      </c>
      <c r="L318" s="111">
        <v>2.1539999999999999</v>
      </c>
      <c r="M318" s="112">
        <v>1.27</v>
      </c>
      <c r="N318" s="113">
        <v>10.944000000000001</v>
      </c>
    </row>
    <row r="319" spans="1:30" s="22" customFormat="1" x14ac:dyDescent="0.2">
      <c r="A319" s="35">
        <v>45598</v>
      </c>
      <c r="B319" s="31">
        <v>19.600000000000001</v>
      </c>
      <c r="C319" s="34">
        <v>4.4999999999999997E-3</v>
      </c>
      <c r="D319" s="33">
        <v>0.13400000000000001</v>
      </c>
      <c r="E319" s="32">
        <v>0.72</v>
      </c>
      <c r="F319" s="48">
        <v>0.65300000000000002</v>
      </c>
      <c r="G319" s="29"/>
      <c r="H319" s="29"/>
      <c r="I319" s="102">
        <v>45598</v>
      </c>
      <c r="J319" s="103">
        <v>19.600000000000001</v>
      </c>
      <c r="K319" s="104">
        <v>4.4999999999999997E-3</v>
      </c>
      <c r="L319" s="105">
        <v>0.13400000000000001</v>
      </c>
      <c r="M319" s="106" t="s">
        <v>75</v>
      </c>
      <c r="N319" s="107">
        <v>0.65300000000000002</v>
      </c>
    </row>
    <row r="320" spans="1:30" s="22" customFormat="1" x14ac:dyDescent="0.2">
      <c r="A320" s="35">
        <v>45599</v>
      </c>
      <c r="B320" s="36">
        <v>14.7</v>
      </c>
      <c r="C320" s="39">
        <v>0.3569</v>
      </c>
      <c r="D320" s="38">
        <v>30.216000000000001</v>
      </c>
      <c r="E320" s="37">
        <v>0.35</v>
      </c>
      <c r="F320" s="49">
        <v>41.418999999999997</v>
      </c>
      <c r="G320" s="29"/>
      <c r="H320" s="29"/>
      <c r="I320" s="108">
        <v>45599</v>
      </c>
      <c r="J320" s="109">
        <v>14.7</v>
      </c>
      <c r="K320" s="110">
        <v>0.3569</v>
      </c>
      <c r="L320" s="111">
        <v>30.216000000000001</v>
      </c>
      <c r="M320" s="112" t="s">
        <v>75</v>
      </c>
      <c r="N320" s="113">
        <v>41.418999999999997</v>
      </c>
    </row>
    <row r="321" spans="1:14" s="22" customFormat="1" x14ac:dyDescent="0.2">
      <c r="A321" s="35">
        <v>45600</v>
      </c>
      <c r="B321" s="31">
        <v>22.6</v>
      </c>
      <c r="C321" s="34">
        <v>0.39779999999999999</v>
      </c>
      <c r="D321" s="33">
        <v>31.042000000000002</v>
      </c>
      <c r="E321" s="32">
        <v>1.26</v>
      </c>
      <c r="F321" s="48">
        <v>42.170999999999999</v>
      </c>
      <c r="G321" s="29"/>
      <c r="H321" s="29"/>
      <c r="I321" s="102">
        <v>45600</v>
      </c>
      <c r="J321" s="103">
        <v>22.6</v>
      </c>
      <c r="K321" s="104">
        <v>0.39779999999999999</v>
      </c>
      <c r="L321" s="105">
        <v>31.042000000000002</v>
      </c>
      <c r="M321" s="106">
        <v>1.26</v>
      </c>
      <c r="N321" s="107">
        <v>42.170999999999999</v>
      </c>
    </row>
    <row r="322" spans="1:14" s="22" customFormat="1" x14ac:dyDescent="0.2">
      <c r="A322" s="35">
        <v>45601</v>
      </c>
      <c r="B322" s="36">
        <v>25.4</v>
      </c>
      <c r="C322" s="39">
        <v>0.55269999999999997</v>
      </c>
      <c r="D322" s="38">
        <v>50.863</v>
      </c>
      <c r="E322" s="37">
        <v>1.52</v>
      </c>
      <c r="F322" s="49">
        <v>58.323999999999998</v>
      </c>
      <c r="G322" s="29"/>
      <c r="H322" s="29"/>
      <c r="I322" s="108">
        <v>45601</v>
      </c>
      <c r="J322" s="109">
        <v>25.4</v>
      </c>
      <c r="K322" s="110">
        <v>0.55269999999999997</v>
      </c>
      <c r="L322" s="111">
        <v>50.863</v>
      </c>
      <c r="M322" s="112">
        <v>1.52</v>
      </c>
      <c r="N322" s="113">
        <v>58.323999999999998</v>
      </c>
    </row>
    <row r="323" spans="1:14" s="22" customFormat="1" x14ac:dyDescent="0.2">
      <c r="A323" s="35">
        <v>45602</v>
      </c>
      <c r="B323" s="31">
        <v>17.2</v>
      </c>
      <c r="C323" s="34">
        <v>8.6099999999999996E-2</v>
      </c>
      <c r="D323" s="33">
        <v>7.5890000000000004</v>
      </c>
      <c r="E323" s="32">
        <v>2.25</v>
      </c>
      <c r="F323" s="48">
        <v>8.1340000000000003</v>
      </c>
      <c r="G323" s="29"/>
      <c r="H323" s="29"/>
      <c r="I323" s="102">
        <v>45602</v>
      </c>
      <c r="J323" s="103">
        <v>17.2</v>
      </c>
      <c r="K323" s="104">
        <v>8.6099999999999996E-2</v>
      </c>
      <c r="L323" s="105">
        <v>7.5890000000000004</v>
      </c>
      <c r="M323" s="106">
        <v>2.25</v>
      </c>
      <c r="N323" s="107">
        <v>8.1340000000000003</v>
      </c>
    </row>
    <row r="324" spans="1:14" s="22" customFormat="1" x14ac:dyDescent="0.2">
      <c r="A324" s="35">
        <v>45603</v>
      </c>
      <c r="B324" s="36">
        <v>11.5</v>
      </c>
      <c r="C324" s="39">
        <v>2.5000000000000001E-3</v>
      </c>
      <c r="D324" s="38">
        <v>8.4000000000000005E-2</v>
      </c>
      <c r="E324" s="37">
        <v>0.35</v>
      </c>
      <c r="F324" s="49">
        <v>0.224</v>
      </c>
      <c r="G324" s="29"/>
      <c r="H324" s="29"/>
      <c r="I324" s="108">
        <v>45603</v>
      </c>
      <c r="J324" s="109">
        <v>11.5</v>
      </c>
      <c r="K324" s="110">
        <v>2.5000000000000001E-3</v>
      </c>
      <c r="L324" s="111">
        <v>8.4000000000000005E-2</v>
      </c>
      <c r="M324" s="112" t="s">
        <v>76</v>
      </c>
      <c r="N324" s="113">
        <v>0.224</v>
      </c>
    </row>
    <row r="325" spans="1:14" s="22" customFormat="1" x14ac:dyDescent="0.2">
      <c r="A325" s="35">
        <v>45604</v>
      </c>
      <c r="B325" s="31">
        <v>16.399999999999999</v>
      </c>
      <c r="C325" s="34">
        <v>3.2000000000000002E-3</v>
      </c>
      <c r="D325" s="33">
        <v>0.14399999999999999</v>
      </c>
      <c r="E325" s="32">
        <v>0.19</v>
      </c>
      <c r="F325" s="48">
        <v>0.23300000000000001</v>
      </c>
      <c r="G325" s="29"/>
      <c r="H325" s="29"/>
      <c r="I325" s="102">
        <v>45604</v>
      </c>
      <c r="J325" s="103">
        <v>16.399999999999999</v>
      </c>
      <c r="K325" s="104">
        <v>3.2000000000000002E-3</v>
      </c>
      <c r="L325" s="105">
        <v>0.14399999999999999</v>
      </c>
      <c r="M325" s="106" t="s">
        <v>30</v>
      </c>
      <c r="N325" s="107">
        <v>0.23300000000000001</v>
      </c>
    </row>
    <row r="326" spans="1:14" s="22" customFormat="1" x14ac:dyDescent="0.2">
      <c r="A326" s="35">
        <v>45605</v>
      </c>
      <c r="B326" s="36">
        <v>13.5</v>
      </c>
      <c r="C326" s="39">
        <v>6.7000000000000002E-3</v>
      </c>
      <c r="D326" s="38">
        <v>0.35</v>
      </c>
      <c r="E326" s="37">
        <v>0.3</v>
      </c>
      <c r="F326" s="49">
        <v>0.36799999999999999</v>
      </c>
      <c r="G326" s="29"/>
      <c r="H326" s="29"/>
      <c r="I326" s="108">
        <v>45605</v>
      </c>
      <c r="J326" s="109">
        <v>13.5</v>
      </c>
      <c r="K326" s="110">
        <v>6.7000000000000002E-3</v>
      </c>
      <c r="L326" s="111">
        <v>0.35</v>
      </c>
      <c r="M326" s="112" t="s">
        <v>75</v>
      </c>
      <c r="N326" s="113">
        <v>0.36799999999999999</v>
      </c>
    </row>
    <row r="327" spans="1:14" s="22" customFormat="1" x14ac:dyDescent="0.2">
      <c r="A327" s="35">
        <v>45606</v>
      </c>
      <c r="B327" s="31">
        <v>24.7</v>
      </c>
      <c r="C327" s="34">
        <v>6.3100000000000003E-2</v>
      </c>
      <c r="D327" s="33">
        <v>2.399</v>
      </c>
      <c r="E327" s="32">
        <v>0.65</v>
      </c>
      <c r="F327" s="48">
        <v>3.1320000000000001</v>
      </c>
      <c r="G327" s="29"/>
      <c r="H327" s="29"/>
      <c r="I327" s="102">
        <v>45606</v>
      </c>
      <c r="J327" s="103">
        <v>24.7</v>
      </c>
      <c r="K327" s="104">
        <v>6.3100000000000003E-2</v>
      </c>
      <c r="L327" s="105">
        <v>2.399</v>
      </c>
      <c r="M327" s="106" t="s">
        <v>75</v>
      </c>
      <c r="N327" s="107">
        <v>3.1320000000000001</v>
      </c>
    </row>
    <row r="328" spans="1:14" s="22" customFormat="1" x14ac:dyDescent="0.2">
      <c r="A328" s="35">
        <v>45607</v>
      </c>
      <c r="B328" s="36">
        <v>18.5</v>
      </c>
      <c r="C328" s="39">
        <v>4.7000000000000002E-3</v>
      </c>
      <c r="D328" s="38">
        <v>0.157</v>
      </c>
      <c r="E328" s="37">
        <v>0.34</v>
      </c>
      <c r="F328" s="49">
        <v>0.54900000000000004</v>
      </c>
      <c r="G328" s="29"/>
      <c r="H328" s="29"/>
      <c r="I328" s="108">
        <v>45607</v>
      </c>
      <c r="J328" s="109">
        <v>18.5</v>
      </c>
      <c r="K328" s="110">
        <v>4.7000000000000002E-3</v>
      </c>
      <c r="L328" s="111">
        <v>0.157</v>
      </c>
      <c r="M328" s="112" t="s">
        <v>75</v>
      </c>
      <c r="N328" s="113">
        <v>0.54900000000000004</v>
      </c>
    </row>
    <row r="329" spans="1:14" s="22" customFormat="1" x14ac:dyDescent="0.2">
      <c r="A329" s="35">
        <v>45608</v>
      </c>
      <c r="B329" s="31">
        <v>14</v>
      </c>
      <c r="C329" s="34">
        <v>3.5999999999999999E-3</v>
      </c>
      <c r="D329" s="33">
        <v>8.6999999999999994E-2</v>
      </c>
      <c r="E329" s="32">
        <v>0.7</v>
      </c>
      <c r="F329" s="48">
        <v>0.27100000000000002</v>
      </c>
      <c r="G329" s="29"/>
      <c r="H329" s="29"/>
      <c r="I329" s="102">
        <v>45608</v>
      </c>
      <c r="J329" s="103">
        <v>14</v>
      </c>
      <c r="K329" s="104">
        <v>3.5999999999999999E-3</v>
      </c>
      <c r="L329" s="105">
        <v>8.6999999999999994E-2</v>
      </c>
      <c r="M329" s="106" t="s">
        <v>75</v>
      </c>
      <c r="N329" s="107">
        <v>0.27100000000000002</v>
      </c>
    </row>
    <row r="330" spans="1:14" s="22" customFormat="1" x14ac:dyDescent="0.2">
      <c r="A330" s="35">
        <v>45609</v>
      </c>
      <c r="B330" s="36">
        <v>28.5</v>
      </c>
      <c r="C330" s="39">
        <v>5.9900000000000002E-2</v>
      </c>
      <c r="D330" s="38">
        <v>3.8159999999999998</v>
      </c>
      <c r="E330" s="37">
        <v>2.0099999999999998</v>
      </c>
      <c r="F330" s="49">
        <v>2.4830000000000001</v>
      </c>
      <c r="G330" s="29"/>
      <c r="H330" s="29"/>
      <c r="I330" s="108">
        <v>45609</v>
      </c>
      <c r="J330" s="109">
        <v>28.5</v>
      </c>
      <c r="K330" s="110">
        <v>5.9900000000000002E-2</v>
      </c>
      <c r="L330" s="111">
        <v>3.8159999999999998</v>
      </c>
      <c r="M330" s="112">
        <v>2.0099999999999998</v>
      </c>
      <c r="N330" s="113">
        <v>2.4830000000000001</v>
      </c>
    </row>
    <row r="331" spans="1:14" s="22" customFormat="1" x14ac:dyDescent="0.2">
      <c r="A331" s="35">
        <v>45610</v>
      </c>
      <c r="B331" s="31">
        <v>15.2</v>
      </c>
      <c r="C331" s="34">
        <v>3.8999999999999998E-3</v>
      </c>
      <c r="D331" s="33">
        <v>0.17399999999999999</v>
      </c>
      <c r="E331" s="32">
        <v>0.57999999999999996</v>
      </c>
      <c r="F331" s="48">
        <v>0.42899999999999999</v>
      </c>
      <c r="G331" s="29"/>
      <c r="H331" s="29"/>
      <c r="I331" s="102">
        <v>45610</v>
      </c>
      <c r="J331" s="103">
        <v>15.2</v>
      </c>
      <c r="K331" s="104">
        <v>3.8999999999999998E-3</v>
      </c>
      <c r="L331" s="105">
        <v>0.17399999999999999</v>
      </c>
      <c r="M331" s="106" t="s">
        <v>75</v>
      </c>
      <c r="N331" s="107">
        <v>0.42899999999999999</v>
      </c>
    </row>
    <row r="332" spans="1:14" s="22" customFormat="1" x14ac:dyDescent="0.2">
      <c r="A332" s="35">
        <v>45611</v>
      </c>
      <c r="B332" s="36">
        <v>12.6</v>
      </c>
      <c r="C332" s="39">
        <v>1.17E-2</v>
      </c>
      <c r="D332" s="38">
        <v>0.51100000000000001</v>
      </c>
      <c r="E332" s="37">
        <v>0.45</v>
      </c>
      <c r="F332" s="49">
        <v>0.71699999999999997</v>
      </c>
      <c r="G332" s="29"/>
      <c r="H332" s="29"/>
      <c r="I332" s="108">
        <v>45611</v>
      </c>
      <c r="J332" s="109">
        <v>12.6</v>
      </c>
      <c r="K332" s="110">
        <v>1.17E-2</v>
      </c>
      <c r="L332" s="111">
        <v>0.51100000000000001</v>
      </c>
      <c r="M332" s="112" t="s">
        <v>75</v>
      </c>
      <c r="N332" s="113">
        <v>0.71699999999999997</v>
      </c>
    </row>
    <row r="333" spans="1:14" s="22" customFormat="1" x14ac:dyDescent="0.2">
      <c r="A333" s="35">
        <v>45612</v>
      </c>
      <c r="B333" s="31">
        <v>14.1</v>
      </c>
      <c r="C333" s="34">
        <v>3.0999999999999999E-3</v>
      </c>
      <c r="D333" s="33">
        <v>9.4E-2</v>
      </c>
      <c r="E333" s="32">
        <v>0.22</v>
      </c>
      <c r="F333" s="48">
        <v>0.23499999999999999</v>
      </c>
      <c r="G333" s="29"/>
      <c r="H333" s="29"/>
      <c r="I333" s="102">
        <v>45612</v>
      </c>
      <c r="J333" s="103">
        <v>14.1</v>
      </c>
      <c r="K333" s="104">
        <v>3.0999999999999999E-3</v>
      </c>
      <c r="L333" s="105">
        <v>9.4E-2</v>
      </c>
      <c r="M333" s="106" t="s">
        <v>30</v>
      </c>
      <c r="N333" s="107">
        <v>0.23499999999999999</v>
      </c>
    </row>
    <row r="334" spans="1:14" s="22" customFormat="1" x14ac:dyDescent="0.2">
      <c r="A334" s="35">
        <v>45613</v>
      </c>
      <c r="B334" s="36">
        <v>10.9</v>
      </c>
      <c r="C334" s="39">
        <v>2.3E-3</v>
      </c>
      <c r="D334" s="38">
        <v>8.5000000000000006E-2</v>
      </c>
      <c r="E334" s="37">
        <v>0.21</v>
      </c>
      <c r="F334" s="49">
        <v>0.157</v>
      </c>
      <c r="G334" s="29"/>
      <c r="H334" s="29"/>
      <c r="I334" s="108">
        <v>45613</v>
      </c>
      <c r="J334" s="109">
        <v>10.9</v>
      </c>
      <c r="K334" s="110">
        <v>2.3E-3</v>
      </c>
      <c r="L334" s="111">
        <v>8.5000000000000006E-2</v>
      </c>
      <c r="M334" s="112" t="s">
        <v>30</v>
      </c>
      <c r="N334" s="113">
        <v>0.157</v>
      </c>
    </row>
    <row r="335" spans="1:14" s="22" customFormat="1" x14ac:dyDescent="0.2">
      <c r="A335" s="35">
        <v>45614</v>
      </c>
      <c r="B335" s="31">
        <v>8.8000000000000007</v>
      </c>
      <c r="C335" s="34">
        <v>4.7000000000000002E-3</v>
      </c>
      <c r="D335" s="33">
        <v>0.19400000000000001</v>
      </c>
      <c r="E335" s="32">
        <v>0.37</v>
      </c>
      <c r="F335" s="48">
        <v>0.23300000000000001</v>
      </c>
      <c r="G335" s="29"/>
      <c r="H335" s="29"/>
      <c r="I335" s="102">
        <v>45614</v>
      </c>
      <c r="J335" s="103">
        <v>8.8000000000000007</v>
      </c>
      <c r="K335" s="104">
        <v>4.7000000000000002E-3</v>
      </c>
      <c r="L335" s="105">
        <v>0.19400000000000001</v>
      </c>
      <c r="M335" s="106" t="s">
        <v>75</v>
      </c>
      <c r="N335" s="107">
        <v>0.23300000000000001</v>
      </c>
    </row>
    <row r="336" spans="1:14" s="22" customFormat="1" x14ac:dyDescent="0.2">
      <c r="A336" s="35">
        <v>45615</v>
      </c>
      <c r="B336" s="36">
        <v>2.2999999999999998</v>
      </c>
      <c r="C336" s="39">
        <v>1.2999999999999999E-3</v>
      </c>
      <c r="D336" s="38">
        <v>5.3999999999999999E-2</v>
      </c>
      <c r="E336" s="37">
        <v>-0.02</v>
      </c>
      <c r="F336" s="49">
        <v>6.9000000000000006E-2</v>
      </c>
      <c r="G336" s="29"/>
      <c r="H336" s="29"/>
      <c r="I336" s="108">
        <v>45615</v>
      </c>
      <c r="J336" s="109" t="s">
        <v>73</v>
      </c>
      <c r="K336" s="110">
        <v>1.2999999999999999E-3</v>
      </c>
      <c r="L336" s="111">
        <v>5.3999999999999999E-2</v>
      </c>
      <c r="M336" s="112" t="s">
        <v>30</v>
      </c>
      <c r="N336" s="113">
        <v>6.9000000000000006E-2</v>
      </c>
    </row>
    <row r="337" spans="1:19" s="22" customFormat="1" x14ac:dyDescent="0.2">
      <c r="A337" s="35">
        <v>45616</v>
      </c>
      <c r="B337" s="31">
        <v>7.4</v>
      </c>
      <c r="C337" s="34">
        <v>2.8999999999999998E-3</v>
      </c>
      <c r="D337" s="33">
        <v>0.11700000000000001</v>
      </c>
      <c r="E337" s="32">
        <v>0.44</v>
      </c>
      <c r="F337" s="48">
        <v>0.28399999999999997</v>
      </c>
      <c r="G337" s="29"/>
      <c r="H337" s="29"/>
      <c r="I337" s="108">
        <v>45616</v>
      </c>
      <c r="J337" s="103">
        <v>7.4</v>
      </c>
      <c r="K337" s="104">
        <v>2.8999999999999998E-3</v>
      </c>
      <c r="L337" s="105">
        <v>0.11700000000000001</v>
      </c>
      <c r="M337" s="106" t="s">
        <v>75</v>
      </c>
      <c r="N337" s="107">
        <v>0.28399999999999997</v>
      </c>
      <c r="S337" s="153"/>
    </row>
    <row r="338" spans="1:19" s="22" customFormat="1" x14ac:dyDescent="0.2">
      <c r="A338" s="35">
        <v>45617</v>
      </c>
      <c r="B338" s="36">
        <v>10.8</v>
      </c>
      <c r="C338" s="39">
        <v>1.37E-2</v>
      </c>
      <c r="D338" s="38">
        <v>0.69099999999999995</v>
      </c>
      <c r="E338" s="37">
        <v>0.5</v>
      </c>
      <c r="F338" s="49">
        <v>0.59299999999999997</v>
      </c>
      <c r="G338" s="29"/>
      <c r="H338" s="29"/>
      <c r="I338" s="108">
        <v>45617</v>
      </c>
      <c r="J338" s="109">
        <v>10.8</v>
      </c>
      <c r="K338" s="110">
        <v>1.37E-2</v>
      </c>
      <c r="L338" s="111">
        <v>0.69099999999999995</v>
      </c>
      <c r="M338" s="112" t="s">
        <v>75</v>
      </c>
      <c r="N338" s="113">
        <v>0.59299999999999997</v>
      </c>
      <c r="S338" s="153"/>
    </row>
    <row r="339" spans="1:19" s="22" customFormat="1" x14ac:dyDescent="0.2">
      <c r="A339" s="35">
        <v>45618</v>
      </c>
      <c r="B339" s="31">
        <v>10.4</v>
      </c>
      <c r="C339" s="34">
        <v>3.7000000000000002E-3</v>
      </c>
      <c r="D339" s="33">
        <v>0.13300000000000001</v>
      </c>
      <c r="E339" s="32">
        <v>0.72</v>
      </c>
      <c r="F339" s="48">
        <v>0.40100000000000002</v>
      </c>
      <c r="G339" s="29"/>
      <c r="H339" s="29"/>
      <c r="I339" s="108">
        <v>45618</v>
      </c>
      <c r="J339" s="103">
        <v>10.4</v>
      </c>
      <c r="K339" s="104">
        <v>3.7000000000000002E-3</v>
      </c>
      <c r="L339" s="105">
        <v>0.13300000000000001</v>
      </c>
      <c r="M339" s="106" t="s">
        <v>75</v>
      </c>
      <c r="N339" s="107">
        <v>0.40100000000000002</v>
      </c>
      <c r="S339" s="153"/>
    </row>
    <row r="340" spans="1:19" s="22" customFormat="1" x14ac:dyDescent="0.2">
      <c r="A340" s="35">
        <v>45619</v>
      </c>
      <c r="B340" s="36">
        <v>5.7</v>
      </c>
      <c r="C340" s="39">
        <v>2E-3</v>
      </c>
      <c r="D340" s="38">
        <v>5.7000000000000002E-2</v>
      </c>
      <c r="E340" s="37">
        <v>0.38</v>
      </c>
      <c r="F340" s="49">
        <v>0.17</v>
      </c>
      <c r="G340" s="29"/>
      <c r="H340" s="29"/>
      <c r="I340" s="108">
        <v>45619</v>
      </c>
      <c r="J340" s="109">
        <v>5.7</v>
      </c>
      <c r="K340" s="110">
        <v>2E-3</v>
      </c>
      <c r="L340" s="111">
        <v>5.7000000000000002E-2</v>
      </c>
      <c r="M340" s="112" t="s">
        <v>75</v>
      </c>
      <c r="N340" s="113">
        <v>0.17</v>
      </c>
      <c r="S340" s="153"/>
    </row>
    <row r="341" spans="1:19" s="22" customFormat="1" x14ac:dyDescent="0.2">
      <c r="A341" s="35">
        <v>45620</v>
      </c>
      <c r="B341" s="31">
        <v>8.1</v>
      </c>
      <c r="C341" s="34">
        <v>2.5000000000000001E-3</v>
      </c>
      <c r="D341" s="33">
        <v>5.6000000000000001E-2</v>
      </c>
      <c r="E341" s="32">
        <v>0.32</v>
      </c>
      <c r="F341" s="48">
        <v>0.32900000000000001</v>
      </c>
      <c r="G341" s="29"/>
      <c r="H341" s="29"/>
      <c r="I341" s="108">
        <v>45620</v>
      </c>
      <c r="J341" s="103">
        <v>8.1</v>
      </c>
      <c r="K341" s="104">
        <v>2.5000000000000001E-3</v>
      </c>
      <c r="L341" s="105">
        <v>5.6000000000000001E-2</v>
      </c>
      <c r="M341" s="106" t="s">
        <v>78</v>
      </c>
      <c r="N341" s="107">
        <v>0.32900000000000001</v>
      </c>
      <c r="S341" s="153"/>
    </row>
    <row r="342" spans="1:19" s="22" customFormat="1" x14ac:dyDescent="0.2">
      <c r="A342" s="35">
        <v>45621</v>
      </c>
      <c r="B342" s="36">
        <v>8.9</v>
      </c>
      <c r="C342" s="39">
        <v>3.3999999999999998E-3</v>
      </c>
      <c r="D342" s="38">
        <v>6.2E-2</v>
      </c>
      <c r="E342" s="37">
        <v>0.61</v>
      </c>
      <c r="F342" s="49">
        <v>0.21299999999999999</v>
      </c>
      <c r="G342" s="29"/>
      <c r="H342" s="29"/>
      <c r="I342" s="108">
        <v>45621</v>
      </c>
      <c r="J342" s="109">
        <v>8.9</v>
      </c>
      <c r="K342" s="110">
        <v>3.3999999999999998E-3</v>
      </c>
      <c r="L342" s="111">
        <v>6.2E-2</v>
      </c>
      <c r="M342" s="112" t="s">
        <v>78</v>
      </c>
      <c r="N342" s="113">
        <v>0.21299999999999999</v>
      </c>
      <c r="S342" s="153"/>
    </row>
    <row r="343" spans="1:19" s="22" customFormat="1" x14ac:dyDescent="0.2">
      <c r="A343" s="35">
        <v>45622</v>
      </c>
      <c r="B343" s="31">
        <v>10.5</v>
      </c>
      <c r="C343" s="34">
        <v>3.8999999999999998E-3</v>
      </c>
      <c r="D343" s="33">
        <v>9.4E-2</v>
      </c>
      <c r="E343" s="32">
        <v>0.22</v>
      </c>
      <c r="F343" s="48">
        <v>0.17899999999999999</v>
      </c>
      <c r="G343" s="29"/>
      <c r="H343" s="29"/>
      <c r="I343" s="108">
        <v>45622</v>
      </c>
      <c r="J343" s="103">
        <v>10.5</v>
      </c>
      <c r="K343" s="104">
        <v>3.8999999999999998E-3</v>
      </c>
      <c r="L343" s="105">
        <v>9.4E-2</v>
      </c>
      <c r="M343" s="106" t="s">
        <v>30</v>
      </c>
      <c r="N343" s="107">
        <v>0.17899999999999999</v>
      </c>
      <c r="S343" s="153"/>
    </row>
    <row r="344" spans="1:19" s="22" customFormat="1" x14ac:dyDescent="0.2">
      <c r="A344" s="35">
        <v>45623</v>
      </c>
      <c r="B344" s="36">
        <v>6.3</v>
      </c>
      <c r="C344" s="39">
        <v>4.0000000000000001E-3</v>
      </c>
      <c r="D344" s="38">
        <v>6.9000000000000006E-2</v>
      </c>
      <c r="E344" s="37">
        <v>7.0000000000000007E-2</v>
      </c>
      <c r="F344" s="49">
        <v>0.13</v>
      </c>
      <c r="G344" s="29"/>
      <c r="H344" s="29"/>
      <c r="I344" s="108">
        <v>45623</v>
      </c>
      <c r="J344" s="109">
        <v>6.3</v>
      </c>
      <c r="K344" s="110">
        <v>4.0000000000000001E-3</v>
      </c>
      <c r="L344" s="111">
        <v>6.9000000000000006E-2</v>
      </c>
      <c r="M344" s="112" t="s">
        <v>30</v>
      </c>
      <c r="N344" s="113">
        <v>0.13</v>
      </c>
      <c r="S344" s="153"/>
    </row>
    <row r="345" spans="1:19" s="22" customFormat="1" x14ac:dyDescent="0.2">
      <c r="A345" s="35">
        <v>45624</v>
      </c>
      <c r="B345" s="31">
        <v>13.3</v>
      </c>
      <c r="C345" s="34">
        <v>2.81E-2</v>
      </c>
      <c r="D345" s="33">
        <v>1.655</v>
      </c>
      <c r="E345" s="32">
        <v>0.96</v>
      </c>
      <c r="F345" s="48">
        <v>1.694</v>
      </c>
      <c r="G345" s="29"/>
      <c r="H345" s="29"/>
      <c r="I345" s="108">
        <v>45624</v>
      </c>
      <c r="J345" s="103">
        <v>13.3</v>
      </c>
      <c r="K345" s="104">
        <v>2.81E-2</v>
      </c>
      <c r="L345" s="105">
        <v>1.655</v>
      </c>
      <c r="M345" s="106">
        <v>0.96</v>
      </c>
      <c r="N345" s="107">
        <v>1.694</v>
      </c>
      <c r="S345" s="153"/>
    </row>
    <row r="346" spans="1:19" s="22" customFormat="1" x14ac:dyDescent="0.2">
      <c r="A346" s="35">
        <v>45625</v>
      </c>
      <c r="B346" s="36">
        <v>10.7</v>
      </c>
      <c r="C346" s="39">
        <v>0.14230000000000001</v>
      </c>
      <c r="D346" s="38">
        <v>8.1389999999999993</v>
      </c>
      <c r="E346" s="37">
        <v>0.74</v>
      </c>
      <c r="F346" s="49">
        <v>8.4879999999999995</v>
      </c>
      <c r="G346" s="29"/>
      <c r="H346" s="29"/>
      <c r="I346" s="108">
        <v>45625</v>
      </c>
      <c r="J346" s="109">
        <v>10.7</v>
      </c>
      <c r="K346" s="110">
        <v>0.14230000000000001</v>
      </c>
      <c r="L346" s="111">
        <v>8.1389999999999993</v>
      </c>
      <c r="M346" s="112" t="s">
        <v>76</v>
      </c>
      <c r="N346" s="113">
        <v>8.4879999999999995</v>
      </c>
      <c r="S346" s="153"/>
    </row>
    <row r="347" spans="1:19" s="22" customFormat="1" x14ac:dyDescent="0.2">
      <c r="A347" s="35">
        <v>45626</v>
      </c>
      <c r="B347" s="31">
        <v>21.6</v>
      </c>
      <c r="C347" s="34">
        <v>0.25919999999999999</v>
      </c>
      <c r="D347" s="33">
        <v>7.9279999999999999</v>
      </c>
      <c r="E347" s="32">
        <v>2.79</v>
      </c>
      <c r="F347" s="48">
        <v>9.9499999999999993</v>
      </c>
      <c r="G347" s="29"/>
      <c r="H347" s="29"/>
      <c r="I347" s="108">
        <v>45626</v>
      </c>
      <c r="J347" s="103">
        <v>21.6</v>
      </c>
      <c r="K347" s="104">
        <v>0.25919999999999999</v>
      </c>
      <c r="L347" s="105">
        <v>7.9279999999999999</v>
      </c>
      <c r="M347" s="106">
        <v>2.79</v>
      </c>
      <c r="N347" s="107">
        <v>9.9499999999999993</v>
      </c>
      <c r="S347" s="153"/>
    </row>
    <row r="348" spans="1:19" s="22" customFormat="1" x14ac:dyDescent="0.2">
      <c r="A348" s="35">
        <v>45627</v>
      </c>
      <c r="B348" s="36">
        <v>17.100000000000001</v>
      </c>
      <c r="C348" s="39">
        <v>0.13450000000000001</v>
      </c>
      <c r="D348" s="38">
        <v>3.3149999999999999</v>
      </c>
      <c r="E348" s="37">
        <v>3.06</v>
      </c>
      <c r="F348" s="49">
        <v>6.298</v>
      </c>
      <c r="G348" s="29"/>
      <c r="H348" s="29"/>
      <c r="I348" s="108">
        <v>45627</v>
      </c>
      <c r="J348" s="109">
        <v>17.100000000000001</v>
      </c>
      <c r="K348" s="110">
        <v>0.13450000000000001</v>
      </c>
      <c r="L348" s="111">
        <v>3.3149999999999999</v>
      </c>
      <c r="M348" s="112">
        <v>3.06</v>
      </c>
      <c r="N348" s="113">
        <v>6.298</v>
      </c>
      <c r="S348" s="153"/>
    </row>
    <row r="349" spans="1:19" s="22" customFormat="1" x14ac:dyDescent="0.2">
      <c r="A349" s="35">
        <v>45628</v>
      </c>
      <c r="B349" s="31">
        <v>7.5</v>
      </c>
      <c r="C349" s="34">
        <v>4.7999999999999996E-3</v>
      </c>
      <c r="D349" s="33">
        <v>0.121</v>
      </c>
      <c r="E349" s="32">
        <v>1.8</v>
      </c>
      <c r="F349" s="48">
        <v>0.23100000000000001</v>
      </c>
      <c r="G349" s="29"/>
      <c r="H349" s="29"/>
      <c r="I349" s="108">
        <v>45628</v>
      </c>
      <c r="J349" s="103">
        <v>7.5</v>
      </c>
      <c r="K349" s="104">
        <v>4.7999999999999996E-3</v>
      </c>
      <c r="L349" s="105">
        <v>0.121</v>
      </c>
      <c r="M349" s="106">
        <v>1.8</v>
      </c>
      <c r="N349" s="107">
        <v>0.23100000000000001</v>
      </c>
      <c r="S349" s="153"/>
    </row>
    <row r="350" spans="1:19" s="22" customFormat="1" x14ac:dyDescent="0.2">
      <c r="A350" s="35">
        <v>45629</v>
      </c>
      <c r="B350" s="36">
        <v>13.3</v>
      </c>
      <c r="C350" s="39">
        <v>4.8999999999999998E-3</v>
      </c>
      <c r="D350" s="38">
        <v>0.14799999999999999</v>
      </c>
      <c r="E350" s="37">
        <v>1.34</v>
      </c>
      <c r="F350" s="49">
        <v>0.54700000000000004</v>
      </c>
      <c r="G350" s="29"/>
      <c r="H350" s="29"/>
      <c r="I350" s="108">
        <v>45629</v>
      </c>
      <c r="J350" s="109">
        <v>13.3</v>
      </c>
      <c r="K350" s="110">
        <v>4.8999999999999998E-3</v>
      </c>
      <c r="L350" s="111">
        <v>0.14799999999999999</v>
      </c>
      <c r="M350" s="112">
        <v>1.34</v>
      </c>
      <c r="N350" s="113">
        <v>0.54700000000000004</v>
      </c>
      <c r="S350" s="153"/>
    </row>
    <row r="351" spans="1:19" s="22" customFormat="1" x14ac:dyDescent="0.2">
      <c r="A351" s="35">
        <v>45630</v>
      </c>
      <c r="B351" s="31">
        <v>21</v>
      </c>
      <c r="C351" s="34">
        <v>6.8999999999999999E-3</v>
      </c>
      <c r="D351" s="33">
        <v>0.22600000000000001</v>
      </c>
      <c r="E351" s="32">
        <v>2.2200000000000002</v>
      </c>
      <c r="F351" s="48">
        <v>0.46700000000000003</v>
      </c>
      <c r="G351" s="29"/>
      <c r="H351" s="29"/>
      <c r="I351" s="102">
        <v>45630</v>
      </c>
      <c r="J351" s="103">
        <v>21</v>
      </c>
      <c r="K351" s="104">
        <v>6.8999999999999999E-3</v>
      </c>
      <c r="L351" s="105">
        <v>0.22600000000000001</v>
      </c>
      <c r="M351" s="106">
        <v>2.2200000000000002</v>
      </c>
      <c r="N351" s="107">
        <v>0.46700000000000003</v>
      </c>
      <c r="S351" s="153"/>
    </row>
    <row r="352" spans="1:19" s="22" customFormat="1" x14ac:dyDescent="0.2">
      <c r="A352" s="35">
        <v>45631</v>
      </c>
      <c r="B352" s="36">
        <v>4.4000000000000004</v>
      </c>
      <c r="C352" s="39">
        <v>3.8E-3</v>
      </c>
      <c r="D352" s="38">
        <v>7.6999999999999999E-2</v>
      </c>
      <c r="E352" s="37">
        <v>0.11</v>
      </c>
      <c r="F352" s="49">
        <v>0.155</v>
      </c>
      <c r="G352" s="29"/>
      <c r="H352" s="29"/>
      <c r="I352" s="108">
        <v>45631</v>
      </c>
      <c r="J352" s="109">
        <v>4.4000000000000004</v>
      </c>
      <c r="K352" s="110">
        <v>3.8E-3</v>
      </c>
      <c r="L352" s="111">
        <v>7.6999999999999999E-2</v>
      </c>
      <c r="M352" s="112" t="s">
        <v>30</v>
      </c>
      <c r="N352" s="113">
        <v>0.155</v>
      </c>
      <c r="S352" s="153"/>
    </row>
    <row r="353" spans="1:14" s="22" customFormat="1" x14ac:dyDescent="0.2">
      <c r="A353" s="35">
        <v>45632</v>
      </c>
      <c r="B353" s="31">
        <v>12.9</v>
      </c>
      <c r="C353" s="34">
        <v>2.2000000000000001E-3</v>
      </c>
      <c r="D353" s="33">
        <v>6.5000000000000002E-2</v>
      </c>
      <c r="E353" s="32">
        <v>0.63</v>
      </c>
      <c r="F353" s="48">
        <v>9.5000000000000001E-2</v>
      </c>
      <c r="G353" s="29"/>
      <c r="H353" s="29"/>
      <c r="I353" s="102">
        <v>45632</v>
      </c>
      <c r="J353" s="103">
        <v>12.9</v>
      </c>
      <c r="K353" s="104">
        <v>2.2000000000000001E-3</v>
      </c>
      <c r="L353" s="105">
        <v>6.5000000000000002E-2</v>
      </c>
      <c r="M353" s="106" t="s">
        <v>75</v>
      </c>
      <c r="N353" s="107">
        <v>9.5000000000000001E-2</v>
      </c>
    </row>
    <row r="354" spans="1:14" s="22" customFormat="1" x14ac:dyDescent="0.2">
      <c r="A354" s="35">
        <v>45633</v>
      </c>
      <c r="B354" s="36">
        <v>5.6</v>
      </c>
      <c r="C354" s="39">
        <v>1.4E-3</v>
      </c>
      <c r="D354" s="38">
        <v>4.9000000000000002E-2</v>
      </c>
      <c r="E354" s="37">
        <v>0.21</v>
      </c>
      <c r="F354" s="49">
        <v>7.0999999999999994E-2</v>
      </c>
      <c r="G354" s="29"/>
      <c r="H354" s="29"/>
      <c r="I354" s="108">
        <v>45633</v>
      </c>
      <c r="J354" s="109">
        <v>5.6</v>
      </c>
      <c r="K354" s="110">
        <v>1.4E-3</v>
      </c>
      <c r="L354" s="111">
        <v>4.9000000000000002E-2</v>
      </c>
      <c r="M354" s="112" t="s">
        <v>30</v>
      </c>
      <c r="N354" s="113">
        <v>7.0999999999999994E-2</v>
      </c>
    </row>
    <row r="355" spans="1:14" s="22" customFormat="1" x14ac:dyDescent="0.2">
      <c r="A355" s="35">
        <v>45634</v>
      </c>
      <c r="B355" s="31">
        <v>4.9000000000000004</v>
      </c>
      <c r="C355" s="34">
        <v>5.4000000000000003E-3</v>
      </c>
      <c r="D355" s="33">
        <v>0.30299999999999999</v>
      </c>
      <c r="E355" s="32">
        <v>0.19</v>
      </c>
      <c r="F355" s="48">
        <v>0.41199999999999998</v>
      </c>
      <c r="G355" s="29"/>
      <c r="H355" s="29"/>
      <c r="I355" s="102">
        <v>45634</v>
      </c>
      <c r="J355" s="103">
        <v>4.9000000000000004</v>
      </c>
      <c r="K355" s="104">
        <v>5.4000000000000003E-3</v>
      </c>
      <c r="L355" s="105">
        <v>0.30299999999999999</v>
      </c>
      <c r="M355" s="106" t="s">
        <v>30</v>
      </c>
      <c r="N355" s="107">
        <v>0.41199999999999998</v>
      </c>
    </row>
    <row r="356" spans="1:14" s="22" customFormat="1" x14ac:dyDescent="0.2">
      <c r="A356" s="35">
        <v>45635</v>
      </c>
      <c r="B356" s="36">
        <v>7.7</v>
      </c>
      <c r="C356" s="39">
        <v>2.2000000000000001E-3</v>
      </c>
      <c r="D356" s="38">
        <v>9.0999999999999998E-2</v>
      </c>
      <c r="E356" s="37">
        <v>0.28000000000000003</v>
      </c>
      <c r="F356" s="49">
        <v>0.17699999999999999</v>
      </c>
      <c r="G356" s="29"/>
      <c r="H356" s="29"/>
      <c r="I356" s="108">
        <v>45635</v>
      </c>
      <c r="J356" s="109">
        <v>7.7</v>
      </c>
      <c r="K356" s="110">
        <v>2.2000000000000001E-3</v>
      </c>
      <c r="L356" s="111">
        <v>9.0999999999999998E-2</v>
      </c>
      <c r="M356" s="112" t="s">
        <v>76</v>
      </c>
      <c r="N356" s="113">
        <v>0.17699999999999999</v>
      </c>
    </row>
    <row r="357" spans="1:14" s="22" customFormat="1" x14ac:dyDescent="0.2">
      <c r="A357" s="35">
        <v>45636</v>
      </c>
      <c r="B357" s="31">
        <v>6.7</v>
      </c>
      <c r="C357" s="34">
        <v>1.5E-3</v>
      </c>
      <c r="D357" s="33">
        <v>6.7000000000000004E-2</v>
      </c>
      <c r="E357" s="32">
        <v>0.47</v>
      </c>
      <c r="F357" s="48">
        <v>0.13400000000000001</v>
      </c>
      <c r="G357" s="29"/>
      <c r="H357" s="29"/>
      <c r="I357" s="102">
        <v>45636</v>
      </c>
      <c r="J357" s="103">
        <v>6.7</v>
      </c>
      <c r="K357" s="104">
        <v>1.5E-3</v>
      </c>
      <c r="L357" s="105">
        <v>6.7000000000000004E-2</v>
      </c>
      <c r="M357" s="106" t="s">
        <v>76</v>
      </c>
      <c r="N357" s="107">
        <v>0.13400000000000001</v>
      </c>
    </row>
    <row r="358" spans="1:14" s="22" customFormat="1" x14ac:dyDescent="0.2">
      <c r="A358" s="35">
        <v>45637</v>
      </c>
      <c r="B358" s="36">
        <v>18.899999999999999</v>
      </c>
      <c r="C358" s="39">
        <v>3.5000000000000001E-3</v>
      </c>
      <c r="D358" s="38">
        <v>0.126</v>
      </c>
      <c r="E358" s="37">
        <v>0.65</v>
      </c>
      <c r="F358" s="49">
        <v>0.222</v>
      </c>
      <c r="G358" s="29"/>
      <c r="H358" s="29"/>
      <c r="I358" s="108">
        <v>45637</v>
      </c>
      <c r="J358" s="109">
        <v>18.899999999999999</v>
      </c>
      <c r="K358" s="110">
        <v>3.5000000000000001E-3</v>
      </c>
      <c r="L358" s="111">
        <v>0.126</v>
      </c>
      <c r="M358" s="112" t="s">
        <v>76</v>
      </c>
      <c r="N358" s="113">
        <v>0.222</v>
      </c>
    </row>
    <row r="359" spans="1:14" s="22" customFormat="1" x14ac:dyDescent="0.2">
      <c r="A359" s="30">
        <v>45638</v>
      </c>
      <c r="B359" s="31">
        <v>23.5</v>
      </c>
      <c r="C359" s="34">
        <v>4.3E-3</v>
      </c>
      <c r="D359" s="33">
        <v>0.13800000000000001</v>
      </c>
      <c r="E359" s="32">
        <v>0.42</v>
      </c>
      <c r="F359" s="48">
        <v>0.25700000000000001</v>
      </c>
      <c r="G359" s="29"/>
      <c r="H359" s="29"/>
      <c r="I359" s="102">
        <v>45638</v>
      </c>
      <c r="J359" s="103">
        <v>23.5</v>
      </c>
      <c r="K359" s="104">
        <v>4.3E-3</v>
      </c>
      <c r="L359" s="105">
        <v>0.13800000000000001</v>
      </c>
      <c r="M359" s="106" t="s">
        <v>79</v>
      </c>
      <c r="N359" s="107">
        <v>0.25700000000000001</v>
      </c>
    </row>
    <row r="360" spans="1:14" s="22" customFormat="1" x14ac:dyDescent="0.2">
      <c r="A360" s="35">
        <v>45639</v>
      </c>
      <c r="B360" s="36">
        <v>19.2</v>
      </c>
      <c r="C360" s="39">
        <v>5.62E-2</v>
      </c>
      <c r="D360" s="38">
        <v>2.4390000000000001</v>
      </c>
      <c r="E360" s="37">
        <v>0.34</v>
      </c>
      <c r="F360" s="49">
        <v>2.5510000000000002</v>
      </c>
      <c r="G360" s="29"/>
      <c r="H360" s="29"/>
      <c r="I360" s="108">
        <v>45639</v>
      </c>
      <c r="J360" s="109">
        <v>19.2</v>
      </c>
      <c r="K360" s="110">
        <v>5.62E-2</v>
      </c>
      <c r="L360" s="111">
        <v>2.4390000000000001</v>
      </c>
      <c r="M360" s="112" t="s">
        <v>79</v>
      </c>
      <c r="N360" s="113">
        <v>2.5510000000000002</v>
      </c>
    </row>
    <row r="361" spans="1:14" s="22" customFormat="1" x14ac:dyDescent="0.2">
      <c r="A361" s="30">
        <v>45640</v>
      </c>
      <c r="B361" s="31">
        <v>20.7</v>
      </c>
      <c r="C361" s="34">
        <v>2.7300000000000001E-2</v>
      </c>
      <c r="D361" s="33">
        <v>0.82899999999999996</v>
      </c>
      <c r="E361" s="32">
        <v>0.22</v>
      </c>
      <c r="F361" s="48">
        <v>1.204</v>
      </c>
      <c r="G361" s="29"/>
      <c r="H361" s="29"/>
      <c r="I361" s="102">
        <v>45640</v>
      </c>
      <c r="J361" s="103">
        <v>20.7</v>
      </c>
      <c r="K361" s="104">
        <v>2.7300000000000001E-2</v>
      </c>
      <c r="L361" s="105">
        <v>0.82899999999999996</v>
      </c>
      <c r="M361" s="106" t="s">
        <v>30</v>
      </c>
      <c r="N361" s="107">
        <v>1.204</v>
      </c>
    </row>
    <row r="362" spans="1:14" s="22" customFormat="1" x14ac:dyDescent="0.2">
      <c r="A362" s="35">
        <v>45641</v>
      </c>
      <c r="B362" s="36">
        <v>10.5</v>
      </c>
      <c r="C362" s="39">
        <v>2.7000000000000001E-3</v>
      </c>
      <c r="D362" s="38">
        <v>9.9000000000000005E-2</v>
      </c>
      <c r="E362" s="37">
        <v>0.21</v>
      </c>
      <c r="F362" s="49">
        <v>0.218</v>
      </c>
      <c r="G362" s="29"/>
      <c r="H362" s="29"/>
      <c r="I362" s="108">
        <v>45641</v>
      </c>
      <c r="J362" s="109">
        <v>10.5</v>
      </c>
      <c r="K362" s="110">
        <v>2.7000000000000001E-3</v>
      </c>
      <c r="L362" s="111">
        <v>9.9000000000000005E-2</v>
      </c>
      <c r="M362" s="112" t="s">
        <v>30</v>
      </c>
      <c r="N362" s="113">
        <v>0.218</v>
      </c>
    </row>
    <row r="363" spans="1:14" s="22" customFormat="1" x14ac:dyDescent="0.2">
      <c r="A363" s="30">
        <v>45642</v>
      </c>
      <c r="B363" s="31">
        <v>2.2999999999999998</v>
      </c>
      <c r="C363" s="34">
        <v>6.9999999999999999E-4</v>
      </c>
      <c r="D363" s="33">
        <v>3.6999999999999998E-2</v>
      </c>
      <c r="E363" s="32">
        <v>7.0000000000000007E-2</v>
      </c>
      <c r="F363" s="48">
        <v>5.0999999999999997E-2</v>
      </c>
      <c r="G363" s="29"/>
      <c r="H363" s="29"/>
      <c r="I363" s="102">
        <v>45642</v>
      </c>
      <c r="J363" s="103" t="s">
        <v>73</v>
      </c>
      <c r="K363" s="104">
        <v>6.9999999999999999E-4</v>
      </c>
      <c r="L363" s="105" t="s">
        <v>81</v>
      </c>
      <c r="M363" s="106" t="s">
        <v>30</v>
      </c>
      <c r="N363" s="107">
        <v>5.0999999999999997E-2</v>
      </c>
    </row>
    <row r="364" spans="1:14" s="22" customFormat="1" x14ac:dyDescent="0.2">
      <c r="A364" s="35">
        <v>45643</v>
      </c>
      <c r="B364" s="36">
        <v>4.5999999999999996</v>
      </c>
      <c r="C364" s="39">
        <v>3.7999999999999999E-2</v>
      </c>
      <c r="D364" s="38">
        <v>0.91</v>
      </c>
      <c r="E364" s="37">
        <v>0.62</v>
      </c>
      <c r="F364" s="49">
        <v>1.224</v>
      </c>
      <c r="G364" s="29"/>
      <c r="H364" s="29"/>
      <c r="I364" s="108">
        <v>45643</v>
      </c>
      <c r="J364" s="109">
        <v>4.5999999999999996</v>
      </c>
      <c r="K364" s="110">
        <v>3.7999999999999999E-2</v>
      </c>
      <c r="L364" s="111">
        <v>0.91</v>
      </c>
      <c r="M364" s="112" t="s">
        <v>77</v>
      </c>
      <c r="N364" s="113">
        <v>1.224</v>
      </c>
    </row>
    <row r="365" spans="1:14" s="22" customFormat="1" x14ac:dyDescent="0.2">
      <c r="A365" s="30">
        <v>45644</v>
      </c>
      <c r="B365" s="31">
        <v>4.2</v>
      </c>
      <c r="C365" s="34">
        <v>2E-3</v>
      </c>
      <c r="D365" s="33">
        <v>6.0999999999999999E-2</v>
      </c>
      <c r="E365" s="32">
        <v>0.27</v>
      </c>
      <c r="F365" s="48">
        <v>0.14399999999999999</v>
      </c>
      <c r="G365" s="29"/>
      <c r="H365" s="29"/>
      <c r="I365" s="102">
        <v>45644</v>
      </c>
      <c r="J365" s="103">
        <v>4.2</v>
      </c>
      <c r="K365" s="104">
        <v>2E-3</v>
      </c>
      <c r="L365" s="105">
        <v>6.0999999999999999E-2</v>
      </c>
      <c r="M365" s="106" t="s">
        <v>78</v>
      </c>
      <c r="N365" s="107">
        <v>0.14399999999999999</v>
      </c>
    </row>
    <row r="366" spans="1:14" s="22" customFormat="1" x14ac:dyDescent="0.2">
      <c r="A366" s="35">
        <v>45645</v>
      </c>
      <c r="B366" s="36">
        <v>3.8</v>
      </c>
      <c r="C366" s="39">
        <v>1.1999999999999999E-3</v>
      </c>
      <c r="D366" s="38">
        <v>4.4999999999999998E-2</v>
      </c>
      <c r="E366" s="37">
        <v>0.18</v>
      </c>
      <c r="F366" s="49">
        <v>0.13</v>
      </c>
      <c r="G366" s="29"/>
      <c r="H366" s="29"/>
      <c r="I366" s="108">
        <v>45645</v>
      </c>
      <c r="J366" s="109" t="s">
        <v>73</v>
      </c>
      <c r="K366" s="110">
        <v>1.1999999999999999E-3</v>
      </c>
      <c r="L366" s="111">
        <v>4.4999999999999998E-2</v>
      </c>
      <c r="M366" s="112" t="s">
        <v>30</v>
      </c>
      <c r="N366" s="113">
        <v>0.13</v>
      </c>
    </row>
    <row r="367" spans="1:14" s="22" customFormat="1" x14ac:dyDescent="0.2">
      <c r="A367" s="30">
        <v>45646</v>
      </c>
      <c r="B367" s="31">
        <v>12.1</v>
      </c>
      <c r="C367" s="34">
        <v>3.3E-3</v>
      </c>
      <c r="D367" s="33">
        <v>0.09</v>
      </c>
      <c r="E367" s="32">
        <v>0.52</v>
      </c>
      <c r="F367" s="48">
        <v>0.20599999999999999</v>
      </c>
      <c r="G367" s="29"/>
      <c r="H367" s="29"/>
      <c r="I367" s="102">
        <v>45646</v>
      </c>
      <c r="J367" s="103">
        <v>12.1</v>
      </c>
      <c r="K367" s="104">
        <v>3.3E-3</v>
      </c>
      <c r="L367" s="105">
        <v>0.09</v>
      </c>
      <c r="M367" s="106" t="s">
        <v>76</v>
      </c>
      <c r="N367" s="107">
        <v>0.20599999999999999</v>
      </c>
    </row>
    <row r="368" spans="1:14" s="22" customFormat="1" x14ac:dyDescent="0.2">
      <c r="A368" s="35">
        <v>45647</v>
      </c>
      <c r="B368" s="36">
        <v>2.2000000000000002</v>
      </c>
      <c r="C368" s="39">
        <v>5.9999999999999995E-4</v>
      </c>
      <c r="D368" s="38">
        <v>3.7999999999999999E-2</v>
      </c>
      <c r="E368" s="37">
        <v>0.14000000000000001</v>
      </c>
      <c r="F368" s="49">
        <v>5.5E-2</v>
      </c>
      <c r="G368" s="29"/>
      <c r="H368" s="29"/>
      <c r="I368" s="108">
        <v>45647</v>
      </c>
      <c r="J368" s="109" t="s">
        <v>73</v>
      </c>
      <c r="K368" s="110">
        <v>5.9999999999999995E-4</v>
      </c>
      <c r="L368" s="111" t="s">
        <v>80</v>
      </c>
      <c r="M368" s="112" t="s">
        <v>30</v>
      </c>
      <c r="N368" s="113">
        <v>5.5E-2</v>
      </c>
    </row>
    <row r="369" spans="1:14" s="22" customFormat="1" x14ac:dyDescent="0.2">
      <c r="A369" s="30">
        <v>45648</v>
      </c>
      <c r="B369" s="31">
        <v>8.3000000000000007</v>
      </c>
      <c r="C369" s="34">
        <v>1E-3</v>
      </c>
      <c r="D369" s="33">
        <v>5.8999999999999997E-2</v>
      </c>
      <c r="E369" s="32">
        <v>0.14000000000000001</v>
      </c>
      <c r="F369" s="48">
        <v>7.6999999999999999E-2</v>
      </c>
      <c r="G369" s="29"/>
      <c r="H369" s="29"/>
      <c r="I369" s="102">
        <v>45648</v>
      </c>
      <c r="J369" s="103">
        <v>8.3000000000000007</v>
      </c>
      <c r="K369" s="104">
        <v>1E-3</v>
      </c>
      <c r="L369" s="105">
        <v>5.8999999999999997E-2</v>
      </c>
      <c r="M369" s="106" t="s">
        <v>30</v>
      </c>
      <c r="N369" s="107">
        <v>7.6999999999999999E-2</v>
      </c>
    </row>
    <row r="370" spans="1:14" s="22" customFormat="1" x14ac:dyDescent="0.2">
      <c r="A370" s="35">
        <v>45649</v>
      </c>
      <c r="B370" s="36">
        <v>10.6</v>
      </c>
      <c r="C370" s="39">
        <v>2.0999999999999999E-3</v>
      </c>
      <c r="D370" s="38">
        <v>6.6000000000000003E-2</v>
      </c>
      <c r="E370" s="37">
        <v>0.25</v>
      </c>
      <c r="F370" s="49">
        <v>0.193</v>
      </c>
      <c r="G370" s="29"/>
      <c r="H370" s="29"/>
      <c r="I370" s="108">
        <v>45649</v>
      </c>
      <c r="J370" s="109">
        <v>10.6</v>
      </c>
      <c r="K370" s="110">
        <v>2.0999999999999999E-3</v>
      </c>
      <c r="L370" s="111">
        <v>6.6000000000000003E-2</v>
      </c>
      <c r="M370" s="112" t="s">
        <v>30</v>
      </c>
      <c r="N370" s="113">
        <v>0.193</v>
      </c>
    </row>
    <row r="371" spans="1:14" s="22" customFormat="1" x14ac:dyDescent="0.2">
      <c r="A371" s="30">
        <v>45650</v>
      </c>
      <c r="B371" s="31">
        <v>8.3000000000000007</v>
      </c>
      <c r="C371" s="34">
        <v>3.2000000000000002E-3</v>
      </c>
      <c r="D371" s="33">
        <v>0.16</v>
      </c>
      <c r="E371" s="32">
        <v>0.43</v>
      </c>
      <c r="F371" s="48">
        <v>0.22</v>
      </c>
      <c r="G371" s="29"/>
      <c r="H371" s="29"/>
      <c r="I371" s="102">
        <v>45650</v>
      </c>
      <c r="J371" s="103">
        <v>8.3000000000000007</v>
      </c>
      <c r="K371" s="104">
        <v>3.2000000000000002E-3</v>
      </c>
      <c r="L371" s="105">
        <v>0.16</v>
      </c>
      <c r="M371" s="106" t="s">
        <v>75</v>
      </c>
      <c r="N371" s="107">
        <v>0.22</v>
      </c>
    </row>
    <row r="372" spans="1:14" s="22" customFormat="1" x14ac:dyDescent="0.2">
      <c r="A372" s="35">
        <v>45651</v>
      </c>
      <c r="B372" s="36">
        <v>2.7</v>
      </c>
      <c r="C372" s="39">
        <v>6.0000000000000001E-3</v>
      </c>
      <c r="D372" s="38">
        <v>0.25900000000000001</v>
      </c>
      <c r="E372" s="37">
        <v>-0.05</v>
      </c>
      <c r="F372" s="49">
        <v>0.69799999999999995</v>
      </c>
      <c r="G372" s="29"/>
      <c r="H372" s="29"/>
      <c r="I372" s="108">
        <v>45651</v>
      </c>
      <c r="J372" s="109" t="s">
        <v>73</v>
      </c>
      <c r="K372" s="110">
        <v>6.0000000000000001E-3</v>
      </c>
      <c r="L372" s="111">
        <v>0.25900000000000001</v>
      </c>
      <c r="M372" s="112" t="s">
        <v>30</v>
      </c>
      <c r="N372" s="113">
        <v>0.69799999999999995</v>
      </c>
    </row>
    <row r="373" spans="1:14" s="22" customFormat="1" x14ac:dyDescent="0.2">
      <c r="A373" s="30">
        <v>45652</v>
      </c>
      <c r="B373" s="31">
        <v>7.1</v>
      </c>
      <c r="C373" s="34">
        <v>4.2200000000000001E-2</v>
      </c>
      <c r="D373" s="33">
        <v>1.6719999999999999</v>
      </c>
      <c r="E373" s="32">
        <v>0.01</v>
      </c>
      <c r="F373" s="48">
        <v>4.1340000000000003</v>
      </c>
      <c r="G373" s="29"/>
      <c r="H373" s="29"/>
      <c r="I373" s="102">
        <v>45652</v>
      </c>
      <c r="J373" s="103">
        <v>7.1</v>
      </c>
      <c r="K373" s="104">
        <v>4.2200000000000001E-2</v>
      </c>
      <c r="L373" s="105">
        <v>1.6719999999999999</v>
      </c>
      <c r="M373" s="106" t="s">
        <v>30</v>
      </c>
      <c r="N373" s="107">
        <v>4.1340000000000003</v>
      </c>
    </row>
    <row r="374" spans="1:14" s="22" customFormat="1" x14ac:dyDescent="0.2">
      <c r="A374" s="35">
        <v>45653</v>
      </c>
      <c r="B374" s="36">
        <v>13.6</v>
      </c>
      <c r="C374" s="39">
        <v>0.19489999999999999</v>
      </c>
      <c r="D374" s="38">
        <v>5.23</v>
      </c>
      <c r="E374" s="37">
        <v>1.34</v>
      </c>
      <c r="F374" s="49">
        <v>18.332999999999998</v>
      </c>
      <c r="G374" s="29"/>
      <c r="H374" s="29"/>
      <c r="I374" s="108">
        <v>45653</v>
      </c>
      <c r="J374" s="109">
        <v>13.6</v>
      </c>
      <c r="K374" s="110">
        <v>0.19489999999999999</v>
      </c>
      <c r="L374" s="111">
        <v>5.23</v>
      </c>
      <c r="M374" s="112">
        <v>1.34</v>
      </c>
      <c r="N374" s="113">
        <v>18.332999999999998</v>
      </c>
    </row>
    <row r="375" spans="1:14" s="22" customFormat="1" x14ac:dyDescent="0.2">
      <c r="A375" s="30">
        <v>45654</v>
      </c>
      <c r="B375" s="31">
        <v>17.3</v>
      </c>
      <c r="C375" s="34">
        <v>0.23649999999999999</v>
      </c>
      <c r="D375" s="33">
        <v>5.8230000000000004</v>
      </c>
      <c r="E375" s="32">
        <v>1.76</v>
      </c>
      <c r="F375" s="48">
        <v>21.536999999999999</v>
      </c>
      <c r="G375" s="29"/>
      <c r="H375" s="29"/>
      <c r="I375" s="102">
        <v>45654</v>
      </c>
      <c r="J375" s="103">
        <v>17.3</v>
      </c>
      <c r="K375" s="104">
        <v>0.23649999999999999</v>
      </c>
      <c r="L375" s="105">
        <v>5.8230000000000004</v>
      </c>
      <c r="M375" s="106">
        <v>1.76</v>
      </c>
      <c r="N375" s="107">
        <v>21.536999999999999</v>
      </c>
    </row>
    <row r="376" spans="1:14" s="22" customFormat="1" x14ac:dyDescent="0.2">
      <c r="A376" s="35">
        <v>45655</v>
      </c>
      <c r="B376" s="36">
        <v>18.899999999999999</v>
      </c>
      <c r="C376" s="39">
        <v>3.5999999999999997E-2</v>
      </c>
      <c r="D376" s="38">
        <v>1.256</v>
      </c>
      <c r="E376" s="37">
        <v>0.56000000000000005</v>
      </c>
      <c r="F376" s="49">
        <v>3.2989999999999999</v>
      </c>
      <c r="G376" s="29"/>
      <c r="H376" s="29"/>
      <c r="I376" s="108">
        <v>45655</v>
      </c>
      <c r="J376" s="109">
        <v>18.899999999999999</v>
      </c>
      <c r="K376" s="110">
        <v>3.5999999999999997E-2</v>
      </c>
      <c r="L376" s="111">
        <v>1.256</v>
      </c>
      <c r="M376" s="112" t="s">
        <v>79</v>
      </c>
      <c r="N376" s="113">
        <v>3.2989999999999999</v>
      </c>
    </row>
    <row r="377" spans="1:14" s="22" customFormat="1" x14ac:dyDescent="0.2">
      <c r="A377" s="35">
        <v>45656</v>
      </c>
      <c r="B377" s="31">
        <v>5.7</v>
      </c>
      <c r="C377" s="34">
        <v>2.5000000000000001E-3</v>
      </c>
      <c r="D377" s="33">
        <v>8.7999999999999995E-2</v>
      </c>
      <c r="E377" s="32">
        <v>0.08</v>
      </c>
      <c r="F377" s="48">
        <v>8.4000000000000005E-2</v>
      </c>
      <c r="G377" s="29"/>
      <c r="H377" s="29"/>
      <c r="I377" s="108">
        <v>45656</v>
      </c>
      <c r="J377" s="103">
        <v>5.7</v>
      </c>
      <c r="K377" s="104">
        <v>2.5000000000000001E-3</v>
      </c>
      <c r="L377" s="105">
        <v>8.7999999999999995E-2</v>
      </c>
      <c r="M377" s="112" t="s">
        <v>30</v>
      </c>
      <c r="N377" s="107">
        <v>8.4000000000000005E-2</v>
      </c>
    </row>
    <row r="378" spans="1:14" s="22" customFormat="1" x14ac:dyDescent="0.2">
      <c r="A378" s="35">
        <v>45657</v>
      </c>
      <c r="B378" s="31">
        <v>7</v>
      </c>
      <c r="C378" s="34">
        <v>2.3E-3</v>
      </c>
      <c r="D378" s="33">
        <v>5.8000000000000003E-2</v>
      </c>
      <c r="E378" s="32">
        <v>0.22</v>
      </c>
      <c r="F378" s="48">
        <v>7.3999999999999996E-2</v>
      </c>
      <c r="G378" s="29"/>
      <c r="H378" s="29"/>
      <c r="I378" s="108">
        <v>45657</v>
      </c>
      <c r="J378" s="103">
        <v>7</v>
      </c>
      <c r="K378" s="104">
        <v>2.3E-3</v>
      </c>
      <c r="L378" s="105">
        <v>5.8000000000000003E-2</v>
      </c>
      <c r="M378" s="112" t="s">
        <v>30</v>
      </c>
      <c r="N378" s="107">
        <v>7.3999999999999996E-2</v>
      </c>
    </row>
    <row r="379" spans="1:14" s="22" customFormat="1" x14ac:dyDescent="0.2">
      <c r="B379" s="23"/>
      <c r="I379" s="80"/>
      <c r="J379" s="118"/>
      <c r="K379" s="80"/>
      <c r="L379" s="80"/>
      <c r="M379" s="80"/>
      <c r="N379" s="80"/>
    </row>
    <row r="380" spans="1:14" s="22" customFormat="1" x14ac:dyDescent="0.2">
      <c r="B380" s="23"/>
      <c r="I380" s="80"/>
      <c r="J380" s="118"/>
      <c r="K380" s="80"/>
      <c r="L380" s="80"/>
      <c r="M380" s="80"/>
      <c r="N380" s="80"/>
    </row>
    <row r="381" spans="1:14" s="22" customFormat="1" x14ac:dyDescent="0.2">
      <c r="B381" s="23"/>
      <c r="I381" s="80"/>
      <c r="J381" s="118"/>
      <c r="K381" s="80"/>
      <c r="L381" s="80"/>
      <c r="M381" s="80"/>
      <c r="N381" s="80"/>
    </row>
    <row r="382" spans="1:14" s="22" customFormat="1" x14ac:dyDescent="0.2">
      <c r="B382" s="23"/>
      <c r="I382" s="80"/>
      <c r="J382" s="118"/>
      <c r="K382" s="80"/>
      <c r="L382" s="80"/>
      <c r="M382" s="80"/>
      <c r="N382" s="80"/>
    </row>
    <row r="383" spans="1:14" s="22" customFormat="1" x14ac:dyDescent="0.2">
      <c r="B383" s="23"/>
      <c r="I383" s="80"/>
      <c r="J383" s="118"/>
      <c r="K383" s="80"/>
      <c r="L383" s="80"/>
      <c r="M383" s="80"/>
      <c r="N383" s="80"/>
    </row>
    <row r="384" spans="1:14" s="22" customFormat="1" x14ac:dyDescent="0.2">
      <c r="B384" s="23"/>
      <c r="I384" s="80"/>
      <c r="J384" s="118"/>
      <c r="K384" s="80"/>
      <c r="L384" s="80"/>
      <c r="M384" s="80"/>
      <c r="N384" s="80"/>
    </row>
    <row r="385" spans="2:14" s="22" customFormat="1" x14ac:dyDescent="0.2">
      <c r="B385" s="23"/>
      <c r="I385" s="80"/>
      <c r="J385" s="118"/>
      <c r="K385" s="80"/>
      <c r="L385" s="80"/>
      <c r="M385" s="80"/>
      <c r="N385" s="80"/>
    </row>
    <row r="386" spans="2:14" s="22" customFormat="1" x14ac:dyDescent="0.2">
      <c r="B386" s="23"/>
      <c r="I386" s="80"/>
      <c r="J386" s="118"/>
      <c r="K386" s="80"/>
      <c r="L386" s="80"/>
      <c r="M386" s="80"/>
      <c r="N386" s="80"/>
    </row>
    <row r="387" spans="2:14" s="22" customFormat="1" x14ac:dyDescent="0.2">
      <c r="B387" s="23"/>
      <c r="I387" s="80"/>
      <c r="J387" s="118"/>
      <c r="K387" s="80"/>
      <c r="L387" s="80"/>
      <c r="M387" s="80"/>
      <c r="N387" s="80"/>
    </row>
    <row r="388" spans="2:14" s="22" customFormat="1" x14ac:dyDescent="0.2">
      <c r="B388" s="23"/>
      <c r="I388" s="80"/>
      <c r="J388" s="118"/>
      <c r="K388" s="80"/>
      <c r="L388" s="80"/>
      <c r="M388" s="80"/>
      <c r="N388" s="80"/>
    </row>
    <row r="389" spans="2:14" s="22" customFormat="1" x14ac:dyDescent="0.2">
      <c r="B389" s="23"/>
      <c r="I389" s="80"/>
      <c r="J389" s="118"/>
      <c r="K389" s="80"/>
      <c r="L389" s="80"/>
      <c r="M389" s="80"/>
      <c r="N389" s="80"/>
    </row>
    <row r="390" spans="2:14" s="22" customFormat="1" x14ac:dyDescent="0.2">
      <c r="B390" s="23"/>
      <c r="I390" s="80"/>
      <c r="J390" s="118"/>
      <c r="K390" s="80"/>
      <c r="L390" s="80"/>
      <c r="M390" s="80"/>
      <c r="N390" s="80"/>
    </row>
    <row r="391" spans="2:14" s="22" customFormat="1" x14ac:dyDescent="0.2">
      <c r="B391" s="23"/>
      <c r="I391" s="80"/>
      <c r="J391" s="118"/>
      <c r="K391" s="80"/>
      <c r="L391" s="80"/>
      <c r="M391" s="80"/>
      <c r="N391" s="80"/>
    </row>
    <row r="392" spans="2:14" s="22" customFormat="1" x14ac:dyDescent="0.2">
      <c r="B392" s="23"/>
      <c r="I392" s="80"/>
      <c r="J392" s="118"/>
      <c r="K392" s="80"/>
      <c r="L392" s="80"/>
      <c r="M392" s="80"/>
      <c r="N392" s="80"/>
    </row>
    <row r="393" spans="2:14" s="22" customFormat="1" x14ac:dyDescent="0.2">
      <c r="B393" s="23"/>
      <c r="I393" s="80"/>
      <c r="J393" s="118"/>
      <c r="K393" s="80"/>
      <c r="L393" s="80"/>
      <c r="M393" s="80"/>
      <c r="N393" s="80"/>
    </row>
    <row r="394" spans="2:14" s="22" customFormat="1" x14ac:dyDescent="0.2">
      <c r="B394" s="23"/>
      <c r="I394" s="80"/>
      <c r="J394" s="118"/>
      <c r="K394" s="80"/>
      <c r="L394" s="80"/>
      <c r="M394" s="80"/>
      <c r="N394" s="80"/>
    </row>
    <row r="395" spans="2:14" s="22" customFormat="1" x14ac:dyDescent="0.2">
      <c r="B395" s="23"/>
      <c r="I395" s="80"/>
      <c r="J395" s="118"/>
      <c r="K395" s="80"/>
      <c r="L395" s="80"/>
      <c r="M395" s="80"/>
      <c r="N395" s="80"/>
    </row>
    <row r="396" spans="2:14" s="22" customFormat="1" x14ac:dyDescent="0.2">
      <c r="B396" s="23"/>
      <c r="I396" s="80"/>
      <c r="J396" s="118"/>
      <c r="K396" s="80"/>
      <c r="L396" s="80"/>
      <c r="M396" s="80"/>
      <c r="N396" s="80"/>
    </row>
    <row r="397" spans="2:14" s="22" customFormat="1" x14ac:dyDescent="0.2">
      <c r="B397" s="23"/>
      <c r="I397" s="80"/>
      <c r="J397" s="118"/>
      <c r="K397" s="80"/>
      <c r="L397" s="80"/>
      <c r="M397" s="80"/>
      <c r="N397" s="80"/>
    </row>
    <row r="398" spans="2:14" s="22" customFormat="1" x14ac:dyDescent="0.2">
      <c r="B398" s="23"/>
      <c r="I398" s="80"/>
      <c r="J398" s="118"/>
      <c r="K398" s="80"/>
      <c r="L398" s="80"/>
      <c r="M398" s="80"/>
      <c r="N398" s="80"/>
    </row>
    <row r="399" spans="2:14" s="22" customFormat="1" x14ac:dyDescent="0.2">
      <c r="B399" s="23"/>
      <c r="I399" s="80"/>
      <c r="J399" s="118"/>
      <c r="K399" s="80"/>
      <c r="L399" s="80"/>
      <c r="M399" s="80"/>
      <c r="N399" s="80"/>
    </row>
    <row r="400" spans="2:14" s="22" customFormat="1" x14ac:dyDescent="0.2">
      <c r="B400" s="23"/>
      <c r="I400" s="80"/>
      <c r="J400" s="118"/>
      <c r="K400" s="80"/>
      <c r="L400" s="80"/>
      <c r="M400" s="80"/>
      <c r="N400" s="80"/>
    </row>
    <row r="401" spans="2:14" s="22" customFormat="1" x14ac:dyDescent="0.2">
      <c r="B401" s="23"/>
      <c r="I401" s="80"/>
      <c r="J401" s="118"/>
      <c r="K401" s="80"/>
      <c r="L401" s="80"/>
      <c r="M401" s="80"/>
      <c r="N401" s="80"/>
    </row>
    <row r="402" spans="2:14" s="22" customFormat="1" x14ac:dyDescent="0.2">
      <c r="B402" s="23"/>
      <c r="I402" s="80"/>
      <c r="J402" s="118"/>
      <c r="K402" s="80"/>
      <c r="L402" s="80"/>
      <c r="M402" s="80"/>
      <c r="N402" s="80"/>
    </row>
    <row r="403" spans="2:14" s="22" customFormat="1" x14ac:dyDescent="0.2">
      <c r="B403" s="23"/>
      <c r="I403" s="80"/>
      <c r="J403" s="118"/>
      <c r="K403" s="80"/>
      <c r="L403" s="80"/>
      <c r="M403" s="80"/>
      <c r="N403" s="80"/>
    </row>
    <row r="404" spans="2:14" s="22" customFormat="1" x14ac:dyDescent="0.2">
      <c r="B404" s="23"/>
      <c r="I404" s="80"/>
      <c r="J404" s="118"/>
      <c r="K404" s="80"/>
      <c r="L404" s="80"/>
      <c r="M404" s="80"/>
      <c r="N404" s="80"/>
    </row>
    <row r="405" spans="2:14" s="22" customFormat="1" x14ac:dyDescent="0.2">
      <c r="B405" s="23"/>
      <c r="I405" s="80"/>
      <c r="J405" s="118"/>
      <c r="K405" s="80"/>
      <c r="L405" s="80"/>
      <c r="M405" s="80"/>
      <c r="N405" s="80"/>
    </row>
    <row r="406" spans="2:14" s="22" customFormat="1" x14ac:dyDescent="0.2">
      <c r="B406" s="23"/>
      <c r="I406" s="80"/>
      <c r="J406" s="118"/>
      <c r="K406" s="80"/>
      <c r="L406" s="80"/>
      <c r="M406" s="80"/>
      <c r="N406" s="80"/>
    </row>
    <row r="407" spans="2:14" s="22" customFormat="1" x14ac:dyDescent="0.2">
      <c r="B407" s="23"/>
      <c r="I407" s="80"/>
      <c r="J407" s="118"/>
      <c r="K407" s="80"/>
      <c r="L407" s="80"/>
      <c r="M407" s="80"/>
      <c r="N407" s="80"/>
    </row>
    <row r="408" spans="2:14" s="22" customFormat="1" x14ac:dyDescent="0.2">
      <c r="B408" s="23"/>
      <c r="I408" s="80"/>
      <c r="J408" s="118"/>
      <c r="K408" s="80"/>
      <c r="L408" s="80"/>
      <c r="M408" s="80"/>
      <c r="N408" s="80"/>
    </row>
    <row r="409" spans="2:14" s="22" customFormat="1" x14ac:dyDescent="0.2">
      <c r="B409" s="23"/>
      <c r="I409" s="80"/>
      <c r="J409" s="118"/>
      <c r="K409" s="80"/>
      <c r="L409" s="80"/>
      <c r="M409" s="80"/>
      <c r="N409" s="80"/>
    </row>
    <row r="410" spans="2:14" s="22" customFormat="1" x14ac:dyDescent="0.2">
      <c r="B410" s="23"/>
      <c r="I410" s="80"/>
      <c r="J410" s="118"/>
      <c r="K410" s="80"/>
      <c r="L410" s="80"/>
      <c r="M410" s="80"/>
      <c r="N410" s="80"/>
    </row>
    <row r="411" spans="2:14" s="22" customFormat="1" x14ac:dyDescent="0.2">
      <c r="B411" s="23"/>
      <c r="I411" s="80"/>
      <c r="J411" s="118"/>
      <c r="K411" s="80"/>
      <c r="L411" s="80"/>
      <c r="M411" s="80"/>
      <c r="N411" s="80"/>
    </row>
    <row r="412" spans="2:14" s="22" customFormat="1" x14ac:dyDescent="0.2">
      <c r="B412" s="23"/>
      <c r="I412" s="80"/>
      <c r="J412" s="118"/>
      <c r="K412" s="80"/>
      <c r="L412" s="80"/>
      <c r="M412" s="80"/>
      <c r="N412" s="80"/>
    </row>
    <row r="413" spans="2:14" s="22" customFormat="1" x14ac:dyDescent="0.2">
      <c r="B413" s="23"/>
      <c r="I413" s="80"/>
      <c r="J413" s="118"/>
      <c r="K413" s="80"/>
      <c r="L413" s="80"/>
      <c r="M413" s="80"/>
      <c r="N413" s="80"/>
    </row>
    <row r="414" spans="2:14" s="22" customFormat="1" x14ac:dyDescent="0.2">
      <c r="B414" s="23"/>
      <c r="I414" s="80"/>
      <c r="J414" s="118"/>
      <c r="K414" s="80"/>
      <c r="L414" s="80"/>
      <c r="M414" s="80"/>
      <c r="N414" s="80"/>
    </row>
    <row r="415" spans="2:14" s="22" customFormat="1" x14ac:dyDescent="0.2">
      <c r="B415" s="23"/>
      <c r="I415" s="80"/>
      <c r="J415" s="118"/>
      <c r="K415" s="80"/>
      <c r="L415" s="80"/>
      <c r="M415" s="80"/>
      <c r="N415" s="80"/>
    </row>
    <row r="416" spans="2:14" s="22" customFormat="1" x14ac:dyDescent="0.2">
      <c r="B416" s="23"/>
      <c r="I416" s="80"/>
      <c r="J416" s="118"/>
      <c r="K416" s="80"/>
      <c r="L416" s="80"/>
      <c r="M416" s="80"/>
      <c r="N416" s="80"/>
    </row>
    <row r="417" spans="2:14" s="22" customFormat="1" x14ac:dyDescent="0.2">
      <c r="B417" s="23"/>
      <c r="I417" s="80"/>
      <c r="J417" s="118"/>
      <c r="K417" s="80"/>
      <c r="L417" s="80"/>
      <c r="M417" s="80"/>
      <c r="N417" s="80"/>
    </row>
    <row r="418" spans="2:14" s="22" customFormat="1" x14ac:dyDescent="0.2">
      <c r="B418" s="23"/>
      <c r="I418" s="80"/>
      <c r="J418" s="118"/>
      <c r="K418" s="80"/>
      <c r="L418" s="80"/>
      <c r="M418" s="80"/>
      <c r="N418" s="80"/>
    </row>
    <row r="419" spans="2:14" s="22" customFormat="1" x14ac:dyDescent="0.2">
      <c r="B419" s="23"/>
      <c r="I419" s="80"/>
      <c r="J419" s="118"/>
      <c r="K419" s="80"/>
      <c r="L419" s="80"/>
      <c r="M419" s="80"/>
      <c r="N419" s="80"/>
    </row>
    <row r="420" spans="2:14" s="22" customFormat="1" x14ac:dyDescent="0.2">
      <c r="B420" s="23"/>
      <c r="I420" s="80"/>
      <c r="J420" s="118"/>
      <c r="K420" s="80"/>
      <c r="L420" s="80"/>
      <c r="M420" s="80"/>
      <c r="N420" s="80"/>
    </row>
    <row r="421" spans="2:14" s="22" customFormat="1" x14ac:dyDescent="0.2">
      <c r="B421" s="23"/>
      <c r="I421" s="80"/>
      <c r="J421" s="118"/>
      <c r="K421" s="80"/>
      <c r="L421" s="80"/>
      <c r="M421" s="80"/>
      <c r="N421" s="80"/>
    </row>
    <row r="422" spans="2:14" s="22" customFormat="1" x14ac:dyDescent="0.2">
      <c r="B422" s="23"/>
      <c r="I422" s="80"/>
      <c r="J422" s="118"/>
      <c r="K422" s="80"/>
      <c r="L422" s="80"/>
      <c r="M422" s="80"/>
      <c r="N422" s="80"/>
    </row>
    <row r="423" spans="2:14" s="22" customFormat="1" x14ac:dyDescent="0.2">
      <c r="B423" s="23"/>
      <c r="I423" s="80"/>
      <c r="J423" s="118"/>
      <c r="K423" s="80"/>
      <c r="L423" s="80"/>
      <c r="M423" s="80"/>
      <c r="N423" s="80"/>
    </row>
    <row r="424" spans="2:14" s="22" customFormat="1" x14ac:dyDescent="0.2">
      <c r="B424" s="23"/>
      <c r="I424" s="80"/>
      <c r="J424" s="118"/>
      <c r="K424" s="80"/>
      <c r="L424" s="80"/>
      <c r="M424" s="80"/>
      <c r="N424" s="80"/>
    </row>
    <row r="425" spans="2:14" s="22" customFormat="1" x14ac:dyDescent="0.2">
      <c r="B425" s="23"/>
      <c r="I425" s="80"/>
      <c r="J425" s="118"/>
      <c r="K425" s="80"/>
      <c r="L425" s="80"/>
      <c r="M425" s="80"/>
      <c r="N425" s="80"/>
    </row>
    <row r="426" spans="2:14" s="22" customFormat="1" x14ac:dyDescent="0.2">
      <c r="B426" s="23"/>
      <c r="I426" s="80"/>
      <c r="J426" s="118"/>
      <c r="K426" s="80"/>
      <c r="L426" s="80"/>
      <c r="M426" s="80"/>
      <c r="N426" s="80"/>
    </row>
    <row r="427" spans="2:14" s="22" customFormat="1" x14ac:dyDescent="0.2">
      <c r="B427" s="23"/>
      <c r="I427" s="80"/>
      <c r="J427" s="118"/>
      <c r="K427" s="80"/>
      <c r="L427" s="80"/>
      <c r="M427" s="80"/>
      <c r="N427" s="80"/>
    </row>
    <row r="428" spans="2:14" s="22" customFormat="1" x14ac:dyDescent="0.2">
      <c r="B428" s="23"/>
      <c r="I428" s="80"/>
      <c r="J428" s="118"/>
      <c r="K428" s="80"/>
      <c r="L428" s="80"/>
      <c r="M428" s="80"/>
      <c r="N428" s="80"/>
    </row>
    <row r="429" spans="2:14" s="22" customFormat="1" x14ac:dyDescent="0.2">
      <c r="B429" s="23"/>
      <c r="I429" s="80"/>
      <c r="J429" s="118"/>
      <c r="K429" s="80"/>
      <c r="L429" s="80"/>
      <c r="M429" s="80"/>
      <c r="N429" s="80"/>
    </row>
    <row r="430" spans="2:14" s="22" customFormat="1" x14ac:dyDescent="0.2">
      <c r="B430" s="23"/>
      <c r="I430" s="80"/>
      <c r="J430" s="118"/>
      <c r="K430" s="80"/>
      <c r="L430" s="80"/>
      <c r="M430" s="80"/>
      <c r="N430" s="80"/>
    </row>
    <row r="431" spans="2:14" s="22" customFormat="1" x14ac:dyDescent="0.2">
      <c r="B431" s="23"/>
      <c r="I431" s="80"/>
      <c r="J431" s="118"/>
      <c r="K431" s="80"/>
      <c r="L431" s="80"/>
      <c r="M431" s="80"/>
      <c r="N431" s="80"/>
    </row>
    <row r="432" spans="2:14" s="22" customFormat="1" x14ac:dyDescent="0.2">
      <c r="B432" s="23"/>
      <c r="I432" s="80"/>
      <c r="J432" s="118"/>
      <c r="K432" s="80"/>
      <c r="L432" s="80"/>
      <c r="M432" s="80"/>
      <c r="N432" s="80"/>
    </row>
    <row r="433" spans="2:30" s="22" customFormat="1" x14ac:dyDescent="0.2">
      <c r="B433" s="23"/>
      <c r="I433" s="80"/>
      <c r="J433" s="118"/>
      <c r="K433" s="80"/>
      <c r="L433" s="80"/>
      <c r="M433" s="80"/>
      <c r="N433" s="80"/>
    </row>
    <row r="434" spans="2:30" s="22" customFormat="1" x14ac:dyDescent="0.2">
      <c r="B434" s="23"/>
      <c r="I434" s="80"/>
      <c r="J434" s="118"/>
      <c r="K434" s="80"/>
      <c r="L434" s="80"/>
      <c r="M434" s="80"/>
      <c r="N434" s="80"/>
    </row>
    <row r="435" spans="2:30" s="22" customFormat="1" x14ac:dyDescent="0.2">
      <c r="B435" s="23"/>
      <c r="I435" s="80"/>
      <c r="J435" s="118"/>
      <c r="K435" s="80"/>
      <c r="L435" s="80"/>
      <c r="M435" s="80"/>
      <c r="N435" s="80"/>
    </row>
    <row r="436" spans="2:30" s="22" customFormat="1" x14ac:dyDescent="0.2">
      <c r="B436" s="23"/>
      <c r="I436" s="80"/>
      <c r="J436" s="118"/>
      <c r="K436" s="80"/>
      <c r="L436" s="80"/>
      <c r="M436" s="80"/>
      <c r="N436" s="80"/>
    </row>
    <row r="437" spans="2:30" s="22" customFormat="1" x14ac:dyDescent="0.2">
      <c r="B437" s="23"/>
      <c r="I437" s="80"/>
      <c r="J437" s="118"/>
      <c r="K437" s="80"/>
      <c r="L437" s="80"/>
      <c r="M437" s="80"/>
      <c r="N437" s="80"/>
    </row>
    <row r="438" spans="2:30" s="22" customFormat="1" x14ac:dyDescent="0.2">
      <c r="B438" s="23"/>
      <c r="I438" s="80"/>
      <c r="J438" s="118"/>
      <c r="K438" s="80"/>
      <c r="L438" s="80"/>
      <c r="M438" s="80"/>
      <c r="N438" s="80"/>
    </row>
    <row r="439" spans="2:30" s="22" customFormat="1" x14ac:dyDescent="0.2">
      <c r="B439" s="23"/>
      <c r="I439" s="80"/>
      <c r="J439" s="118"/>
      <c r="K439" s="80"/>
      <c r="L439" s="80"/>
      <c r="M439" s="80"/>
      <c r="N439" s="80"/>
    </row>
    <row r="440" spans="2:30" s="22" customFormat="1" x14ac:dyDescent="0.2">
      <c r="B440" s="23"/>
      <c r="I440" s="80"/>
      <c r="J440" s="118"/>
      <c r="K440" s="80"/>
      <c r="L440" s="80"/>
      <c r="M440" s="80"/>
      <c r="N440" s="80"/>
    </row>
    <row r="441" spans="2:30" s="22" customFormat="1" x14ac:dyDescent="0.2">
      <c r="B441" s="23"/>
      <c r="I441" s="80"/>
      <c r="J441" s="118"/>
      <c r="K441" s="80"/>
      <c r="L441" s="80"/>
      <c r="M441" s="80"/>
      <c r="N441" s="80"/>
    </row>
    <row r="442" spans="2:30" s="22" customFormat="1" x14ac:dyDescent="0.2">
      <c r="B442" s="23"/>
      <c r="I442" s="80"/>
      <c r="J442" s="118"/>
      <c r="K442" s="80"/>
      <c r="L442" s="80"/>
      <c r="M442" s="80"/>
      <c r="N442" s="80"/>
    </row>
    <row r="443" spans="2:30" s="22" customFormat="1" x14ac:dyDescent="0.2">
      <c r="B443" s="23"/>
      <c r="I443" s="80"/>
      <c r="J443" s="118"/>
      <c r="K443" s="80"/>
      <c r="L443" s="80"/>
      <c r="M443" s="80"/>
      <c r="N443" s="80"/>
    </row>
    <row r="444" spans="2:30" s="22" customFormat="1" x14ac:dyDescent="0.2">
      <c r="B444" s="23"/>
      <c r="I444" s="80"/>
      <c r="J444" s="118"/>
      <c r="K444" s="80"/>
      <c r="L444" s="80"/>
      <c r="M444" s="80"/>
      <c r="N444" s="80"/>
    </row>
    <row r="445" spans="2:30" s="22" customFormat="1" x14ac:dyDescent="0.2">
      <c r="B445" s="23"/>
      <c r="I445" s="80"/>
      <c r="J445" s="118"/>
      <c r="K445" s="80"/>
      <c r="L445" s="80"/>
      <c r="M445" s="80"/>
      <c r="N445" s="80"/>
    </row>
    <row r="446" spans="2:30" s="22" customFormat="1" x14ac:dyDescent="0.2">
      <c r="B446" s="23"/>
      <c r="I446" s="80"/>
      <c r="J446" s="118"/>
      <c r="K446" s="80"/>
      <c r="L446" s="80"/>
      <c r="M446" s="80"/>
      <c r="N446" s="80"/>
    </row>
    <row r="447" spans="2:30" s="22" customFormat="1" x14ac:dyDescent="0.2">
      <c r="B447" s="23"/>
      <c r="I447" s="80"/>
      <c r="J447" s="118"/>
      <c r="K447" s="80"/>
      <c r="L447" s="80"/>
      <c r="M447" s="80"/>
      <c r="N447" s="80"/>
    </row>
    <row r="448" spans="2:30" x14ac:dyDescent="0.2"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</row>
    <row r="449" spans="17:30" x14ac:dyDescent="0.2"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</row>
    <row r="450" spans="17:30" x14ac:dyDescent="0.2"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</row>
    <row r="451" spans="17:30" x14ac:dyDescent="0.2"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</row>
    <row r="452" spans="17:30" x14ac:dyDescent="0.2"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</row>
    <row r="453" spans="17:30" x14ac:dyDescent="0.2"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</row>
    <row r="454" spans="17:30" x14ac:dyDescent="0.2"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</row>
    <row r="455" spans="17:30" x14ac:dyDescent="0.2"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</row>
    <row r="456" spans="17:30" x14ac:dyDescent="0.2"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</row>
    <row r="457" spans="17:30" x14ac:dyDescent="0.2"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</row>
    <row r="458" spans="17:30" x14ac:dyDescent="0.2"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</row>
    <row r="459" spans="17:30" x14ac:dyDescent="0.2"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</row>
    <row r="460" spans="17:30" x14ac:dyDescent="0.2"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</row>
    <row r="461" spans="17:30" x14ac:dyDescent="0.2"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</row>
    <row r="462" spans="17:30" x14ac:dyDescent="0.2"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</row>
    <row r="463" spans="17:30" x14ac:dyDescent="0.2"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</row>
    <row r="464" spans="17:30" x14ac:dyDescent="0.2"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</row>
    <row r="465" spans="17:30" x14ac:dyDescent="0.2"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</row>
    <row r="466" spans="17:30" x14ac:dyDescent="0.2"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</row>
    <row r="467" spans="17:30" x14ac:dyDescent="0.2"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</row>
    <row r="468" spans="17:30" x14ac:dyDescent="0.2"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</row>
    <row r="469" spans="17:30" x14ac:dyDescent="0.2"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</row>
    <row r="470" spans="17:30" x14ac:dyDescent="0.2"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</row>
    <row r="471" spans="17:30" x14ac:dyDescent="0.2"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</row>
    <row r="472" spans="17:30" x14ac:dyDescent="0.2"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</row>
    <row r="473" spans="17:30" x14ac:dyDescent="0.2"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</row>
    <row r="474" spans="17:30" x14ac:dyDescent="0.2"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</row>
    <row r="475" spans="17:30" x14ac:dyDescent="0.2"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</row>
    <row r="476" spans="17:30" x14ac:dyDescent="0.2"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</row>
    <row r="477" spans="17:30" x14ac:dyDescent="0.2"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</row>
    <row r="478" spans="17:30" x14ac:dyDescent="0.2"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</row>
    <row r="479" spans="17:30" x14ac:dyDescent="0.2"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</row>
    <row r="480" spans="17:30" x14ac:dyDescent="0.2"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</row>
  </sheetData>
  <mergeCells count="6">
    <mergeCell ref="A1:F1"/>
    <mergeCell ref="A2:F2"/>
    <mergeCell ref="A3:F3"/>
    <mergeCell ref="I1:N1"/>
    <mergeCell ref="I2:N2"/>
    <mergeCell ref="I3:N3"/>
  </mergeCells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Diagramme</vt:lpstr>
      </vt:variant>
      <vt:variant>
        <vt:i4>5</vt:i4>
      </vt:variant>
    </vt:vector>
  </HeadingPairs>
  <TitlesOfParts>
    <vt:vector size="9" baseType="lpstr">
      <vt:lpstr>allg. Hinweise</vt:lpstr>
      <vt:lpstr>Karte</vt:lpstr>
      <vt:lpstr>Daten STOB</vt:lpstr>
      <vt:lpstr>Daten STOR</vt:lpstr>
      <vt:lpstr>Diag Pb</vt:lpstr>
      <vt:lpstr>Diag As</vt:lpstr>
      <vt:lpstr>Diag Cd</vt:lpstr>
      <vt:lpstr>Diag STOB Pb As Cd</vt:lpstr>
      <vt:lpstr>Diag STOR Pb As 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Landesumweltamt</dc:creator>
  <cp:lastModifiedBy>olschew</cp:lastModifiedBy>
  <cp:lastPrinted>2025-01-08T11:43:24Z</cp:lastPrinted>
  <dcterms:created xsi:type="dcterms:W3CDTF">2001-07-02T08:01:21Z</dcterms:created>
  <dcterms:modified xsi:type="dcterms:W3CDTF">2025-01-16T13:58:45Z</dcterms:modified>
</cp:coreProperties>
</file>